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Veri" sheetId="1" r:id="rId1"/>
    <sheet name="Devamsızlık Formu" sheetId="2" r:id="rId2"/>
    <sheet name="Devam Çizelgesi" sheetId="3" r:id="rId3"/>
    <sheet name="Üst Yazı" sheetId="4" r:id="rId4"/>
  </sheets>
  <definedNames>
    <definedName name="_Toc355081255" localSheetId="1">'Devamsızlık Formu'!$A$4</definedName>
    <definedName name="_xlnm.Print_Area" localSheetId="2">'Devam Çizelgesi'!$B$1:$P$47</definedName>
    <definedName name="_xlnm.Print_Area" localSheetId="1">'Devamsızlık Formu'!$A$1:$AI$39</definedName>
    <definedName name="_xlnm.Print_Area" localSheetId="3">'Üst Yazı'!$A$1:$E$44</definedName>
  </definedNames>
  <calcPr fullCalcOnLoad="1"/>
</workbook>
</file>

<file path=xl/comments3.xml><?xml version="1.0" encoding="utf-8"?>
<comments xmlns="http://schemas.openxmlformats.org/spreadsheetml/2006/main">
  <authors>
    <author>Yazar</author>
  </authors>
  <commentList>
    <comment ref="Q14" authorId="0">
      <text>
        <r>
          <rPr>
            <b/>
            <sz val="15"/>
            <color indexed="10"/>
            <rFont val="Tahoma"/>
            <family val="2"/>
          </rPr>
          <t>Burhan:</t>
        </r>
        <r>
          <rPr>
            <sz val="15"/>
            <color indexed="10"/>
            <rFont val="Tahoma"/>
            <family val="2"/>
          </rPr>
          <t xml:space="preserve">
Mavi Alanlardan Ad Soyad Seçin</t>
        </r>
      </text>
    </comment>
  </commentList>
</comments>
</file>

<file path=xl/sharedStrings.xml><?xml version="1.0" encoding="utf-8"?>
<sst xmlns="http://schemas.openxmlformats.org/spreadsheetml/2006/main" count="112" uniqueCount="83">
  <si>
    <t>TÜRKİYE İŞ KURUMU GENEL MÜDÜRLÜĞÜ</t>
  </si>
  <si>
    <r>
      <t>EK-5:</t>
    </r>
    <r>
      <rPr>
        <b/>
        <sz val="7"/>
        <color indexed="30"/>
        <rFont val="Times New Roman"/>
        <family val="1"/>
      </rPr>
      <t xml:space="preserve">       </t>
    </r>
    <r>
      <rPr>
        <b/>
        <sz val="12"/>
        <color indexed="30"/>
        <rFont val="Calibri"/>
        <family val="2"/>
      </rPr>
      <t>Toplum Yararına Program Katılımcı Devamsızlık Formu</t>
    </r>
  </si>
  <si>
    <t>Sıra No</t>
  </si>
  <si>
    <t>T.C.Kimlik No</t>
  </si>
  <si>
    <t>Adı Soyadı</t>
  </si>
  <si>
    <t>Ait Olduğu Yıl</t>
  </si>
  <si>
    <t>TYP No</t>
  </si>
  <si>
    <t>TYP Başlama Tarihi</t>
  </si>
  <si>
    <t>Yüklenici Adı</t>
  </si>
  <si>
    <t>Katılımcı Bilgileri</t>
  </si>
  <si>
    <t>Günler</t>
  </si>
  <si>
    <t>AÇIKLAMALAR</t>
  </si>
  <si>
    <t>a.</t>
  </si>
  <si>
    <t>İhtiyaca göre listedeki satırlar artırılabilir.</t>
  </si>
  <si>
    <t>b.</t>
  </si>
  <si>
    <r>
      <t xml:space="preserve">Devamsızlık formu, yüklenici tarafından doldurulacak olup </t>
    </r>
    <r>
      <rPr>
        <b/>
        <sz val="9"/>
        <color indexed="8"/>
        <rFont val="Calibri"/>
        <family val="2"/>
      </rPr>
      <t>katılımcılara imzalatılmayacaktır.</t>
    </r>
  </si>
  <si>
    <t>c.</t>
  </si>
  <si>
    <r>
      <t>İlgili kutucuklarda katılımcının geldiği günler boş kalacaktır.</t>
    </r>
    <r>
      <rPr>
        <sz val="9"/>
        <color indexed="8"/>
        <rFont val="Calibri"/>
        <family val="2"/>
      </rPr>
      <t xml:space="preserve"> Katılımcı ücretsiz izin almışsa </t>
    </r>
    <r>
      <rPr>
        <b/>
        <sz val="9"/>
        <color indexed="8"/>
        <rFont val="Calibri"/>
        <family val="2"/>
      </rPr>
      <t xml:space="preserve">Ü, </t>
    </r>
    <r>
      <rPr>
        <sz val="9"/>
        <color indexed="8"/>
        <rFont val="Calibri"/>
        <family val="2"/>
      </rPr>
      <t xml:space="preserve">sağlık sorunları nedeniyle izinliyse </t>
    </r>
    <r>
      <rPr>
        <b/>
        <sz val="9"/>
        <color indexed="8"/>
        <rFont val="Calibri"/>
        <family val="2"/>
      </rPr>
      <t xml:space="preserve">S, </t>
    </r>
    <r>
      <rPr>
        <sz val="9"/>
        <color indexed="8"/>
        <rFont val="Calibri"/>
        <family val="2"/>
      </rPr>
      <t xml:space="preserve">evlenme-doğum ve 1. derece yakınlarının vefatı gibi mücbir nedenlerle mazeretli gelmemişse </t>
    </r>
    <r>
      <rPr>
        <b/>
        <sz val="9"/>
        <color indexed="8"/>
        <rFont val="Calibri"/>
        <family val="2"/>
      </rPr>
      <t xml:space="preserve">M, </t>
    </r>
    <r>
      <rPr>
        <sz val="9"/>
        <color indexed="8"/>
        <rFont val="Calibri"/>
        <family val="2"/>
      </rPr>
      <t xml:space="preserve"> mazeret iş kazası ve meslek hastalığı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ise </t>
    </r>
    <r>
      <rPr>
        <b/>
        <sz val="9"/>
        <color indexed="8"/>
        <rFont val="Calibri"/>
        <family val="2"/>
      </rPr>
      <t>İ,</t>
    </r>
    <r>
      <rPr>
        <sz val="9"/>
        <color indexed="8"/>
        <rFont val="Calibri"/>
        <family val="2"/>
      </rPr>
      <t xml:space="preserve"> bu haller dışında mazeretsiz ve gerekçesiz devamsızlık yaptıysa </t>
    </r>
    <r>
      <rPr>
        <b/>
        <sz val="9"/>
        <color indexed="8"/>
        <rFont val="Calibri"/>
        <family val="2"/>
      </rPr>
      <t xml:space="preserve">D </t>
    </r>
    <r>
      <rPr>
        <sz val="9"/>
        <color indexed="8"/>
        <rFont val="Calibri"/>
        <family val="2"/>
      </rPr>
      <t>yazılacaktır.</t>
    </r>
  </si>
  <si>
    <t>d.</t>
  </si>
  <si>
    <r>
      <t xml:space="preserve">Bu form; hak ediş belgeleriyle birlikte her ayı takip eden </t>
    </r>
    <r>
      <rPr>
        <b/>
        <sz val="9"/>
        <color indexed="8"/>
        <rFont val="Calibri"/>
        <family val="2"/>
      </rPr>
      <t>yedinci</t>
    </r>
    <r>
      <rPr>
        <sz val="9"/>
        <color indexed="8"/>
        <rFont val="Calibri"/>
        <family val="2"/>
      </rPr>
      <t xml:space="preserve"> günün sonuna kadar İl Müdürlüğüne teslim edilecektir.</t>
    </r>
  </si>
  <si>
    <t>e.</t>
  </si>
  <si>
    <r>
      <t xml:space="preserve">Bu forma uygun olarak </t>
    </r>
    <r>
      <rPr>
        <b/>
        <sz val="9"/>
        <color indexed="8"/>
        <rFont val="Calibri"/>
        <family val="2"/>
      </rPr>
      <t>sadece devamsızlık bilgileri</t>
    </r>
    <r>
      <rPr>
        <sz val="9"/>
        <color indexed="8"/>
        <rFont val="Calibri"/>
        <family val="2"/>
      </rPr>
      <t xml:space="preserve"> İl Müdürlüğü tarafından sisteme bu forma göre girilecektir. Sözleşmede belirtilmesi durumunda, devam durumlarının yükleniciler tarafından sisteme girilmesi de mümkündür. Bu şekilde devam durumlarının, her ayı takip eden </t>
    </r>
    <r>
      <rPr>
        <b/>
        <sz val="9"/>
        <color indexed="8"/>
        <rFont val="Calibri"/>
        <family val="2"/>
      </rPr>
      <t>yedinci</t>
    </r>
    <r>
      <rPr>
        <sz val="9"/>
        <color indexed="8"/>
        <rFont val="Calibri"/>
        <family val="2"/>
      </rPr>
      <t xml:space="preserve"> günün sonuna kadar sisteme girilmesi hâlinde Devamsızlık Formunun İl Müdürlüğüne teslimi zorunlu değildir. Devamsızlık Formunda ya da devam durumlarının yüklenici tarafından sisteme girilmesi hâlinde ortaya çıkabilecek hatalarda sorumluluk yükleniciye aittir.</t>
    </r>
  </si>
  <si>
    <t>f.</t>
  </si>
  <si>
    <r>
      <t xml:space="preserve">Programdan ayrılan, ilişikleri kesilen veya kayıtları silinen kişilerin bu durumları, takip eden </t>
    </r>
    <r>
      <rPr>
        <b/>
        <sz val="9"/>
        <color indexed="8"/>
        <rFont val="Calibri"/>
        <family val="2"/>
      </rPr>
      <t>yedinci</t>
    </r>
    <r>
      <rPr>
        <sz val="9"/>
        <color indexed="8"/>
        <rFont val="Calibri"/>
        <family val="2"/>
      </rPr>
      <t xml:space="preserve"> günün sonuna kadar İl Müdürlüğüne iletilecektir.</t>
    </r>
  </si>
  <si>
    <t>Ait Olduğu Ay</t>
  </si>
  <si>
    <t>TYP Konusu</t>
  </si>
  <si>
    <t>TYP Bitiş Tarihi</t>
  </si>
  <si>
    <t>Yüklenici Yetkili si Ad , Soyad</t>
  </si>
  <si>
    <t>Ad Soyad:</t>
  </si>
  <si>
    <t>TC Kimlik No:</t>
  </si>
  <si>
    <t>Gün</t>
  </si>
  <si>
    <t>Sabah</t>
  </si>
  <si>
    <t>Akşam</t>
  </si>
  <si>
    <t>Yüklenici Yetkilisi Ad, Soyad</t>
  </si>
  <si>
    <t>EK-6: Toplum Yararına Program Katılımcı Devam Çizelgesi</t>
  </si>
  <si>
    <t>(4 kişilik)</t>
  </si>
  <si>
    <t>Bu çizelge İŞKUR’ a gönderilmeyecektir. Yüklenici, her katılımcıya devam ettikleri her gün için bu Çizelgeyi imzalatmak, muhafaza etmek ve ihtiyaç halinde yetkili kişi ve makamlara ibraz etmekle yükümlüdür.</t>
  </si>
  <si>
    <t>BİLGİLER</t>
  </si>
  <si>
    <t>Kurum Adı</t>
  </si>
  <si>
    <t>AY</t>
  </si>
  <si>
    <t>Nisan</t>
  </si>
  <si>
    <t>YIL</t>
  </si>
  <si>
    <t>PERSONELİN</t>
  </si>
  <si>
    <t>S.NO</t>
  </si>
  <si>
    <t>ADI SOYADI</t>
  </si>
  <si>
    <t>ÜNVANI</t>
  </si>
  <si>
    <t>İŞKUR PERSONELİ</t>
  </si>
  <si>
    <t>Okul Müdürü</t>
  </si>
  <si>
    <t>T.C. Kimlik No</t>
  </si>
  <si>
    <t>Göreve Başlama Tarihi</t>
  </si>
  <si>
    <t>Ocak</t>
  </si>
  <si>
    <t>Şubat</t>
  </si>
  <si>
    <t>Mart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</si>
  <si>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</si>
  <si>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</si>
  <si>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</si>
  <si>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</si>
  <si>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</si>
  <si>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</si>
  <si>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</si>
  <si>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</si>
  <si>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İl</t>
  </si>
  <si>
    <t>T.C.</t>
  </si>
  <si>
    <t>Sayı</t>
  </si>
  <si>
    <t>Konu</t>
  </si>
  <si>
    <t>:</t>
  </si>
  <si>
    <t xml:space="preserve">               Bilgilerinize arz ederim.</t>
  </si>
  <si>
    <t>Kurum Amiri Adı Soyadı - Unvanı</t>
  </si>
  <si>
    <t>KURUM ANTETİ</t>
  </si>
  <si>
    <t>OKUL KURUM LİSTESİ</t>
  </si>
  <si>
    <t>İlçe Milli Eğitim Müdürlüğü</t>
  </si>
  <si>
    <t>Hanifi KAMALAK</t>
  </si>
  <si>
    <t>ÇAĞLAYANCERİT KAYMAKAMLIĞI</t>
  </si>
  <si>
    <t>KAHRAMANMARAŞ</t>
  </si>
  <si>
    <t>Çevre Temizliği</t>
  </si>
  <si>
    <t>TYP Kapsamında Çalışan İşçilerin</t>
  </si>
  <si>
    <t xml:space="preserve"> Devamsızlık Çizelgesi</t>
  </si>
  <si>
    <t>:Kurum Kodu-900/</t>
  </si>
  <si>
    <t>ÇAĞLAYANCERİT</t>
  </si>
  <si>
    <t xml:space="preserve"> ……… Okulu Müdürlüğü</t>
  </si>
  <si>
    <t>Ferhat KIRICI</t>
  </si>
  <si>
    <t xml:space="preserve">               Kahramanmaraş Çalışma ve İş Kurumu İl Müdürlüğü aracılığıyla okulumuzda çalışan personellerin KASIM 2015 dönemine ait Toplum Yararına Program Katılımcı Devam Devamsızlık Formları ilişikte gönderilmiştir.</t>
  </si>
  <si>
    <t>KASIM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</si>
</sst>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dd"/>
    <numFmt numFmtId="173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7"/>
      <color indexed="30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5"/>
      <color indexed="10"/>
      <name val="Tahoma"/>
      <family val="2"/>
    </font>
    <font>
      <b/>
      <sz val="15"/>
      <color indexed="10"/>
      <name val="Tahom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7"/>
      <color indexed="8"/>
      <name val="Times New Roman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9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0" fillId="32" borderId="12" xfId="0" applyFill="1" applyBorder="1" applyAlignment="1" applyProtection="1">
      <alignment/>
      <protection hidden="1"/>
    </xf>
    <xf numFmtId="0" fontId="9" fillId="0" borderId="12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2" xfId="0" applyNumberForma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14" fontId="0" fillId="32" borderId="12" xfId="0" applyNumberFormat="1" applyFill="1" applyBorder="1" applyAlignment="1">
      <alignment wrapText="1"/>
    </xf>
    <xf numFmtId="172" fontId="0" fillId="0" borderId="0" xfId="0" applyNumberFormat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textRotation="90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32" borderId="12" xfId="0" applyNumberFormat="1" applyFill="1" applyBorder="1" applyAlignment="1">
      <alignment horizontal="left" vertical="center" wrapText="1"/>
    </xf>
    <xf numFmtId="0" fontId="0" fillId="32" borderId="12" xfId="0" applyNumberFormat="1" applyFill="1" applyBorder="1" applyAlignment="1">
      <alignment vertical="center" wrapText="1"/>
    </xf>
    <xf numFmtId="0" fontId="0" fillId="32" borderId="0" xfId="0" applyNumberFormat="1" applyFill="1" applyBorder="1" applyAlignment="1">
      <alignment horizontal="left" vertical="center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Alignment="1">
      <alignment/>
    </xf>
    <xf numFmtId="0" fontId="0" fillId="33" borderId="0" xfId="0" applyFill="1" applyAlignment="1">
      <alignment horizontal="left" wrapText="1"/>
    </xf>
    <xf numFmtId="0" fontId="0" fillId="32" borderId="12" xfId="0" applyNumberFormat="1" applyFill="1" applyBorder="1" applyAlignment="1">
      <alignment horizontal="left" vertical="center" wrapText="1"/>
    </xf>
    <xf numFmtId="0" fontId="0" fillId="33" borderId="0" xfId="0" applyFill="1" applyAlignment="1">
      <alignment horizontal="center" wrapText="1"/>
    </xf>
    <xf numFmtId="0" fontId="12" fillId="16" borderId="12" xfId="0" applyNumberFormat="1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wrapText="1"/>
    </xf>
    <xf numFmtId="14" fontId="0" fillId="32" borderId="12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 wrapText="1"/>
    </xf>
    <xf numFmtId="14" fontId="0" fillId="0" borderId="14" xfId="0" applyNumberForma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14" fontId="0" fillId="0" borderId="13" xfId="0" applyNumberFormat="1" applyBorder="1" applyAlignment="1" applyProtection="1">
      <alignment horizontal="left" vertical="center"/>
      <protection hidden="1"/>
    </xf>
    <xf numFmtId="14" fontId="0" fillId="0" borderId="17" xfId="0" applyNumberForma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14" fontId="0" fillId="0" borderId="14" xfId="0" applyNumberForma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6" fillId="32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ill>
        <patternFill patternType="lightVertical"/>
      </fill>
    </dxf>
    <dxf>
      <fill>
        <patternFill patternType="lightVertical"/>
      </fill>
    </dxf>
    <dxf>
      <fill>
        <patternFill patternType="lightVertical"/>
      </fill>
    </dxf>
    <dxf>
      <fill>
        <patternFill patternType="lightVertical">
          <bgColor indexed="65"/>
        </patternFill>
      </fill>
    </dxf>
    <dxf>
      <fill>
        <patternFill patternType="lightVertical">
          <bgColor indexed="65"/>
        </patternFill>
      </fill>
    </dxf>
    <dxf>
      <fill>
        <patternFill patternType="lightVertical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0</xdr:rowOff>
    </xdr:from>
    <xdr:to>
      <xdr:col>3</xdr:col>
      <xdr:colOff>819150</xdr:colOff>
      <xdr:row>2</xdr:row>
      <xdr:rowOff>0</xdr:rowOff>
    </xdr:to>
    <xdr:pic>
      <xdr:nvPicPr>
        <xdr:cNvPr id="1" name="Resim 305" descr="isku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266700</xdr:colOff>
      <xdr:row>4</xdr:row>
      <xdr:rowOff>28575</xdr:rowOff>
    </xdr:from>
    <xdr:to>
      <xdr:col>34</xdr:col>
      <xdr:colOff>47625</xdr:colOff>
      <xdr:row>7</xdr:row>
      <xdr:rowOff>161925</xdr:rowOff>
    </xdr:to>
    <xdr:sp>
      <xdr:nvSpPr>
        <xdr:cNvPr id="2" name="2 Oval"/>
        <xdr:cNvSpPr>
          <a:spLocks/>
        </xdr:cNvSpPr>
      </xdr:nvSpPr>
      <xdr:spPr>
        <a:xfrm>
          <a:off x="10544175" y="1085850"/>
          <a:ext cx="962025" cy="7048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İmza ve Mühür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11</xdr:row>
      <xdr:rowOff>19050</xdr:rowOff>
    </xdr:from>
    <xdr:to>
      <xdr:col>15</xdr:col>
      <xdr:colOff>495300</xdr:colOff>
      <xdr:row>11</xdr:row>
      <xdr:rowOff>447675</xdr:rowOff>
    </xdr:to>
    <xdr:sp>
      <xdr:nvSpPr>
        <xdr:cNvPr id="1" name="Oval 298"/>
        <xdr:cNvSpPr>
          <a:spLocks/>
        </xdr:cNvSpPr>
      </xdr:nvSpPr>
      <xdr:spPr>
        <a:xfrm>
          <a:off x="5810250" y="2143125"/>
          <a:ext cx="67627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İmza ve Mühür</a:t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2</xdr:col>
      <xdr:colOff>342900</xdr:colOff>
      <xdr:row>1</xdr:row>
      <xdr:rowOff>209550</xdr:rowOff>
    </xdr:to>
    <xdr:pic>
      <xdr:nvPicPr>
        <xdr:cNvPr id="2" name="Resim 305" descr="isku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421875" style="12" bestFit="1" customWidth="1"/>
    <col min="2" max="2" width="28.28125" style="12" customWidth="1"/>
    <col min="3" max="3" width="32.140625" style="12" customWidth="1"/>
    <col min="4" max="5" width="25.421875" style="12" customWidth="1"/>
    <col min="6" max="6" width="9.140625" style="12" customWidth="1"/>
    <col min="7" max="7" width="38.7109375" style="12" customWidth="1"/>
    <col min="8" max="12" width="9.140625" style="12" customWidth="1"/>
    <col min="13" max="14" width="0" style="12" hidden="1" customWidth="1"/>
    <col min="15" max="16384" width="9.140625" style="12" customWidth="1"/>
  </cols>
  <sheetData>
    <row r="1" spans="1:7" ht="15">
      <c r="A1" s="35" t="s">
        <v>37</v>
      </c>
      <c r="B1" s="35"/>
      <c r="C1" s="35"/>
      <c r="D1" s="11"/>
      <c r="E1" s="11"/>
      <c r="G1" s="14" t="s">
        <v>69</v>
      </c>
    </row>
    <row r="2" spans="1:7" ht="15">
      <c r="A2" s="33" t="s">
        <v>61</v>
      </c>
      <c r="B2" s="33"/>
      <c r="C2" s="34" t="s">
        <v>73</v>
      </c>
      <c r="D2" s="34"/>
      <c r="E2" s="34"/>
      <c r="G2" s="15" t="s">
        <v>70</v>
      </c>
    </row>
    <row r="3" spans="1:14" ht="15">
      <c r="A3" s="33" t="s">
        <v>38</v>
      </c>
      <c r="B3" s="33"/>
      <c r="C3" s="34" t="s">
        <v>79</v>
      </c>
      <c r="D3" s="34"/>
      <c r="E3" s="34"/>
      <c r="G3" s="15"/>
      <c r="M3" s="12" t="s">
        <v>50</v>
      </c>
      <c r="N3" s="12">
        <v>1</v>
      </c>
    </row>
    <row r="4" spans="1:14" ht="15">
      <c r="A4" s="33" t="s">
        <v>39</v>
      </c>
      <c r="B4" s="33"/>
      <c r="C4" s="36" t="s">
        <v>82</v>
      </c>
      <c r="D4" s="36"/>
      <c r="E4" s="36"/>
      <c r="G4" s="15"/>
      <c r="M4" s="12" t="s">
        <v>51</v>
      </c>
      <c r="N4" s="12">
        <v>2</v>
      </c>
    </row>
    <row r="5" spans="1:14" ht="15">
      <c r="A5" s="33" t="s">
        <v>41</v>
      </c>
      <c r="B5" s="33"/>
      <c r="C5" s="36">
        <v>2015</v>
      </c>
      <c r="D5" s="36"/>
      <c r="E5" s="36"/>
      <c r="G5" s="15"/>
      <c r="M5" s="12" t="s">
        <v>52</v>
      </c>
      <c r="N5" s="12">
        <v>3</v>
      </c>
    </row>
    <row r="6" spans="1:14" ht="15">
      <c r="A6" s="33" t="s">
        <v>67</v>
      </c>
      <c r="B6" s="33"/>
      <c r="C6" s="29" t="s">
        <v>71</v>
      </c>
      <c r="D6" s="29" t="s">
        <v>47</v>
      </c>
      <c r="E6" s="28"/>
      <c r="G6" s="15"/>
      <c r="M6" s="12" t="s">
        <v>40</v>
      </c>
      <c r="N6" s="12">
        <v>4</v>
      </c>
    </row>
    <row r="7" spans="1:14" ht="15">
      <c r="A7" s="33" t="s">
        <v>6</v>
      </c>
      <c r="B7" s="33"/>
      <c r="C7" s="34">
        <v>217848</v>
      </c>
      <c r="D7" s="34"/>
      <c r="E7" s="34"/>
      <c r="G7" s="15"/>
      <c r="M7" s="12" t="s">
        <v>53</v>
      </c>
      <c r="N7" s="12">
        <v>5</v>
      </c>
    </row>
    <row r="8" spans="1:14" ht="15">
      <c r="A8" s="33" t="s">
        <v>7</v>
      </c>
      <c r="B8" s="33"/>
      <c r="C8" s="38">
        <v>42289</v>
      </c>
      <c r="D8" s="34"/>
      <c r="E8" s="34"/>
      <c r="G8" s="15"/>
      <c r="M8" s="12" t="s">
        <v>54</v>
      </c>
      <c r="N8" s="12">
        <v>6</v>
      </c>
    </row>
    <row r="9" spans="1:14" ht="15">
      <c r="A9" s="33" t="s">
        <v>26</v>
      </c>
      <c r="B9" s="33"/>
      <c r="C9" s="38">
        <v>42536</v>
      </c>
      <c r="D9" s="34"/>
      <c r="E9" s="34"/>
      <c r="G9" s="15"/>
      <c r="M9" s="12" t="s">
        <v>55</v>
      </c>
      <c r="N9" s="12">
        <v>7</v>
      </c>
    </row>
    <row r="10" spans="1:14" ht="15">
      <c r="A10" s="33" t="s">
        <v>25</v>
      </c>
      <c r="B10" s="33"/>
      <c r="C10" s="34" t="s">
        <v>74</v>
      </c>
      <c r="D10" s="34"/>
      <c r="E10" s="34"/>
      <c r="G10" s="15"/>
      <c r="M10" s="12" t="s">
        <v>56</v>
      </c>
      <c r="N10" s="12">
        <v>8</v>
      </c>
    </row>
    <row r="11" spans="1:7" ht="15">
      <c r="A11" s="33" t="s">
        <v>68</v>
      </c>
      <c r="B11" s="33"/>
      <c r="C11" s="30" t="s">
        <v>72</v>
      </c>
      <c r="D11" s="30"/>
      <c r="E11" s="30"/>
      <c r="G11" s="15"/>
    </row>
    <row r="12" spans="7:14" ht="15">
      <c r="G12" s="15"/>
      <c r="M12" s="12" t="s">
        <v>57</v>
      </c>
      <c r="N12" s="12">
        <v>9</v>
      </c>
    </row>
    <row r="13" spans="1:14" ht="15">
      <c r="A13" s="37" t="s">
        <v>42</v>
      </c>
      <c r="B13" s="37"/>
      <c r="C13" s="37"/>
      <c r="D13" s="37"/>
      <c r="E13" s="37"/>
      <c r="G13" s="15"/>
      <c r="M13" s="12" t="s">
        <v>58</v>
      </c>
      <c r="N13" s="12">
        <v>10</v>
      </c>
    </row>
    <row r="14" spans="1:14" ht="15">
      <c r="A14" s="14" t="s">
        <v>43</v>
      </c>
      <c r="B14" s="14" t="s">
        <v>44</v>
      </c>
      <c r="C14" s="14" t="s">
        <v>45</v>
      </c>
      <c r="D14" s="14" t="s">
        <v>48</v>
      </c>
      <c r="E14" s="14" t="s">
        <v>49</v>
      </c>
      <c r="G14" s="15"/>
      <c r="M14" s="12" t="s">
        <v>59</v>
      </c>
      <c r="N14" s="12">
        <v>11</v>
      </c>
    </row>
    <row r="15" spans="1:14" ht="15">
      <c r="A15" s="14">
        <v>1</v>
      </c>
      <c r="B15" s="15"/>
      <c r="C15" s="15" t="s">
        <v>46</v>
      </c>
      <c r="D15" s="13"/>
      <c r="E15" s="16"/>
      <c r="G15" s="15"/>
      <c r="M15" s="12" t="s">
        <v>60</v>
      </c>
      <c r="N15" s="12">
        <v>12</v>
      </c>
    </row>
    <row r="16" spans="1:7" ht="15">
      <c r="A16" s="14">
        <f>1+A15</f>
        <v>2</v>
      </c>
      <c r="B16" s="15"/>
      <c r="C16" s="15"/>
      <c r="D16" s="13"/>
      <c r="E16" s="16"/>
      <c r="G16" s="15"/>
    </row>
    <row r="17" spans="1:7" ht="15">
      <c r="A17" s="14">
        <f aca="true" t="shared" si="0" ref="A17:A33">1+A16</f>
        <v>3</v>
      </c>
      <c r="B17" s="15"/>
      <c r="C17" s="15"/>
      <c r="D17" s="13"/>
      <c r="E17" s="16"/>
      <c r="G17" s="15"/>
    </row>
    <row r="18" spans="1:7" ht="15">
      <c r="A18" s="14">
        <f t="shared" si="0"/>
        <v>4</v>
      </c>
      <c r="B18" s="15"/>
      <c r="C18" s="15"/>
      <c r="D18" s="13"/>
      <c r="E18" s="16"/>
      <c r="G18" s="15"/>
    </row>
    <row r="19" spans="1:7" ht="15">
      <c r="A19" s="14">
        <f t="shared" si="0"/>
        <v>5</v>
      </c>
      <c r="B19" s="15"/>
      <c r="C19" s="15"/>
      <c r="D19" s="13"/>
      <c r="E19" s="16"/>
      <c r="G19" s="15"/>
    </row>
    <row r="20" spans="1:7" ht="15">
      <c r="A20" s="14">
        <f t="shared" si="0"/>
        <v>6</v>
      </c>
      <c r="B20" s="15"/>
      <c r="C20" s="15"/>
      <c r="D20" s="13"/>
      <c r="E20" s="16"/>
      <c r="G20" s="15"/>
    </row>
    <row r="21" spans="1:7" ht="15">
      <c r="A21" s="14">
        <f t="shared" si="0"/>
        <v>7</v>
      </c>
      <c r="B21" s="15"/>
      <c r="C21" s="15"/>
      <c r="D21" s="13"/>
      <c r="E21" s="16"/>
      <c r="G21" s="15"/>
    </row>
    <row r="22" spans="1:7" ht="15">
      <c r="A22" s="14">
        <f t="shared" si="0"/>
        <v>8</v>
      </c>
      <c r="B22" s="15"/>
      <c r="C22" s="15"/>
      <c r="D22" s="13"/>
      <c r="E22" s="16"/>
      <c r="G22" s="15"/>
    </row>
    <row r="23" spans="1:7" ht="15">
      <c r="A23" s="14">
        <f t="shared" si="0"/>
        <v>9</v>
      </c>
      <c r="B23" s="15"/>
      <c r="C23" s="15"/>
      <c r="D23" s="13"/>
      <c r="E23" s="16"/>
      <c r="G23" s="15"/>
    </row>
    <row r="24" spans="1:7" ht="15">
      <c r="A24" s="14">
        <f t="shared" si="0"/>
        <v>10</v>
      </c>
      <c r="B24" s="15"/>
      <c r="C24" s="15"/>
      <c r="D24" s="13"/>
      <c r="E24" s="16"/>
      <c r="G24" s="15"/>
    </row>
    <row r="25" spans="1:7" ht="15">
      <c r="A25" s="14">
        <f t="shared" si="0"/>
        <v>11</v>
      </c>
      <c r="B25" s="15"/>
      <c r="C25" s="15"/>
      <c r="D25" s="13"/>
      <c r="E25" s="16"/>
      <c r="G25" s="15"/>
    </row>
    <row r="26" spans="1:7" ht="15">
      <c r="A26" s="14">
        <f t="shared" si="0"/>
        <v>12</v>
      </c>
      <c r="B26" s="15"/>
      <c r="C26" s="15"/>
      <c r="D26" s="13"/>
      <c r="E26" s="16"/>
      <c r="G26" s="15"/>
    </row>
    <row r="27" spans="1:7" ht="15">
      <c r="A27" s="14">
        <f t="shared" si="0"/>
        <v>13</v>
      </c>
      <c r="B27" s="15"/>
      <c r="C27" s="15"/>
      <c r="D27" s="13"/>
      <c r="E27" s="16"/>
      <c r="G27" s="15"/>
    </row>
    <row r="28" spans="1:7" ht="15">
      <c r="A28" s="14">
        <f t="shared" si="0"/>
        <v>14</v>
      </c>
      <c r="B28" s="15"/>
      <c r="C28" s="15"/>
      <c r="D28" s="13"/>
      <c r="E28" s="16"/>
      <c r="G28" s="15"/>
    </row>
    <row r="29" spans="1:7" ht="15">
      <c r="A29" s="14">
        <f t="shared" si="0"/>
        <v>15</v>
      </c>
      <c r="B29" s="15"/>
      <c r="C29" s="15"/>
      <c r="D29" s="13"/>
      <c r="E29" s="16"/>
      <c r="G29" s="15"/>
    </row>
    <row r="30" spans="1:7" ht="15">
      <c r="A30" s="14">
        <f t="shared" si="0"/>
        <v>16</v>
      </c>
      <c r="B30" s="15"/>
      <c r="C30" s="15"/>
      <c r="D30" s="13"/>
      <c r="E30" s="13"/>
      <c r="G30" s="15"/>
    </row>
    <row r="31" spans="1:5" ht="15">
      <c r="A31" s="14">
        <f t="shared" si="0"/>
        <v>17</v>
      </c>
      <c r="B31" s="15"/>
      <c r="C31" s="15"/>
      <c r="D31" s="13"/>
      <c r="E31" s="13"/>
    </row>
    <row r="32" spans="1:5" ht="15">
      <c r="A32" s="14">
        <f>1+A31</f>
        <v>18</v>
      </c>
      <c r="B32" s="15"/>
      <c r="C32" s="15"/>
      <c r="D32" s="13"/>
      <c r="E32" s="13"/>
    </row>
    <row r="33" spans="1:5" ht="15">
      <c r="A33" s="14">
        <f t="shared" si="0"/>
        <v>19</v>
      </c>
      <c r="B33" s="15"/>
      <c r="C33" s="15"/>
      <c r="D33" s="13"/>
      <c r="E33" s="13"/>
    </row>
    <row r="34" spans="1:5" ht="15">
      <c r="A34" s="14">
        <f>1+A33</f>
        <v>20</v>
      </c>
      <c r="B34" s="15"/>
      <c r="C34" s="15"/>
      <c r="D34" s="13"/>
      <c r="E34" s="13"/>
    </row>
    <row r="35" spans="1:5" ht="15">
      <c r="A35" s="14">
        <f aca="true" t="shared" si="1" ref="A35:A44">1+A34</f>
        <v>21</v>
      </c>
      <c r="B35" s="15"/>
      <c r="C35" s="15"/>
      <c r="D35" s="13"/>
      <c r="E35" s="13"/>
    </row>
    <row r="36" spans="1:5" ht="15">
      <c r="A36" s="14">
        <f t="shared" si="1"/>
        <v>22</v>
      </c>
      <c r="B36" s="15"/>
      <c r="C36" s="15"/>
      <c r="D36" s="13"/>
      <c r="E36" s="13"/>
    </row>
    <row r="37" spans="1:5" ht="15">
      <c r="A37" s="14">
        <f t="shared" si="1"/>
        <v>23</v>
      </c>
      <c r="B37" s="15"/>
      <c r="C37" s="15"/>
      <c r="D37" s="13"/>
      <c r="E37" s="13"/>
    </row>
    <row r="38" spans="1:5" ht="15">
      <c r="A38" s="14">
        <f t="shared" si="1"/>
        <v>24</v>
      </c>
      <c r="B38" s="15"/>
      <c r="C38" s="15"/>
      <c r="D38" s="13"/>
      <c r="E38" s="13"/>
    </row>
    <row r="39" spans="1:5" ht="15">
      <c r="A39" s="14">
        <f t="shared" si="1"/>
        <v>25</v>
      </c>
      <c r="B39" s="15"/>
      <c r="C39" s="15"/>
      <c r="D39" s="13"/>
      <c r="E39" s="13"/>
    </row>
    <row r="40" spans="1:5" ht="15">
      <c r="A40" s="14">
        <f t="shared" si="1"/>
        <v>26</v>
      </c>
      <c r="B40" s="15"/>
      <c r="C40" s="15"/>
      <c r="D40" s="13"/>
      <c r="E40" s="13"/>
    </row>
    <row r="41" spans="1:5" ht="15">
      <c r="A41" s="14">
        <f t="shared" si="1"/>
        <v>27</v>
      </c>
      <c r="B41" s="15"/>
      <c r="C41" s="15"/>
      <c r="D41" s="13"/>
      <c r="E41" s="13"/>
    </row>
    <row r="42" spans="1:5" ht="15">
      <c r="A42" s="14">
        <f t="shared" si="1"/>
        <v>28</v>
      </c>
      <c r="B42" s="15"/>
      <c r="C42" s="15"/>
      <c r="D42" s="13"/>
      <c r="E42" s="13"/>
    </row>
    <row r="43" spans="1:5" ht="15">
      <c r="A43" s="14">
        <f t="shared" si="1"/>
        <v>29</v>
      </c>
      <c r="B43" s="15"/>
      <c r="C43" s="15"/>
      <c r="D43" s="13"/>
      <c r="E43" s="13"/>
    </row>
    <row r="44" spans="1:5" ht="15">
      <c r="A44" s="14">
        <f t="shared" si="1"/>
        <v>30</v>
      </c>
      <c r="B44" s="15"/>
      <c r="C44" s="15"/>
      <c r="D44" s="13"/>
      <c r="E44" s="13"/>
    </row>
  </sheetData>
  <sheetProtection/>
  <mergeCells count="20">
    <mergeCell ref="A10:B10"/>
    <mergeCell ref="A13:E13"/>
    <mergeCell ref="C7:E7"/>
    <mergeCell ref="C8:E8"/>
    <mergeCell ref="C9:E9"/>
    <mergeCell ref="C10:E10"/>
    <mergeCell ref="A11:B11"/>
    <mergeCell ref="A6:B6"/>
    <mergeCell ref="A7:B7"/>
    <mergeCell ref="A8:B8"/>
    <mergeCell ref="A9:B9"/>
    <mergeCell ref="A5:B5"/>
    <mergeCell ref="C4:E4"/>
    <mergeCell ref="C5:E5"/>
    <mergeCell ref="A2:B2"/>
    <mergeCell ref="C2:E2"/>
    <mergeCell ref="A1:C1"/>
    <mergeCell ref="A3:B3"/>
    <mergeCell ref="C3:E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B36" sqref="B36:AI36"/>
    </sheetView>
  </sheetViews>
  <sheetFormatPr defaultColWidth="9.140625" defaultRowHeight="15"/>
  <cols>
    <col min="1" max="1" width="4.421875" style="18" customWidth="1"/>
    <col min="2" max="2" width="12.7109375" style="18" customWidth="1"/>
    <col min="3" max="3" width="3.57421875" style="18" customWidth="1"/>
    <col min="4" max="4" width="18.28125" style="18" customWidth="1"/>
    <col min="5" max="35" width="4.421875" style="18" customWidth="1"/>
    <col min="36" max="16384" width="9.140625" style="18" customWidth="1"/>
  </cols>
  <sheetData>
    <row r="1" spans="1:35" ht="21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21.75" customHeight="1">
      <c r="A2" s="48" t="str">
        <f>CONCATENATE(Veri!C2," ÇALIŞMA VE İŞ KURUMU İL MÜDÜRLÜĞÜ")</f>
        <v>KAHRAMANMARAŞ ÇALIŞMA VE İŞ KURUMU İL MÜDÜRLÜĞÜ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ht="15.75" customHeight="1"/>
    <row r="4" spans="1:35" ht="24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15">
      <c r="A5" s="44" t="s">
        <v>5</v>
      </c>
      <c r="B5" s="45"/>
      <c r="C5" s="44">
        <f>IF(Veri!$C$5="","",Veri!$C$5)</f>
        <v>2015</v>
      </c>
      <c r="D5" s="52"/>
      <c r="E5" s="52"/>
      <c r="F5" s="52"/>
      <c r="G5" s="52"/>
      <c r="H5" s="52"/>
      <c r="I5" s="52"/>
      <c r="J5" s="45"/>
      <c r="K5" s="65" t="s">
        <v>24</v>
      </c>
      <c r="L5" s="66"/>
      <c r="M5" s="66"/>
      <c r="N5" s="66"/>
      <c r="O5" s="66"/>
      <c r="P5" s="66"/>
      <c r="Q5" s="67"/>
      <c r="R5" s="44" t="str">
        <f>IF(Veri!$C$4="","",Veri!$C$4)</f>
        <v>KASIM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45"/>
      <c r="AE5" s="56"/>
      <c r="AF5" s="57"/>
      <c r="AG5" s="57"/>
      <c r="AH5" s="57"/>
      <c r="AI5" s="58"/>
    </row>
    <row r="6" spans="1:35" ht="15">
      <c r="A6" s="44" t="s">
        <v>6</v>
      </c>
      <c r="B6" s="45"/>
      <c r="C6" s="44">
        <f>IF(Veri!$C$7="","",Veri!$C$7)</f>
        <v>217848</v>
      </c>
      <c r="D6" s="52"/>
      <c r="E6" s="52"/>
      <c r="F6" s="52"/>
      <c r="G6" s="52"/>
      <c r="H6" s="52"/>
      <c r="I6" s="52"/>
      <c r="J6" s="45"/>
      <c r="K6" s="65" t="s">
        <v>25</v>
      </c>
      <c r="L6" s="66"/>
      <c r="M6" s="66"/>
      <c r="N6" s="66"/>
      <c r="O6" s="66"/>
      <c r="P6" s="66"/>
      <c r="Q6" s="67"/>
      <c r="R6" s="44" t="str">
        <f>IF(Veri!$C$10="","",Veri!$C$10)</f>
        <v>Çevre Temizliği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45"/>
      <c r="AE6" s="59"/>
      <c r="AF6" s="60"/>
      <c r="AG6" s="60"/>
      <c r="AH6" s="60"/>
      <c r="AI6" s="61"/>
    </row>
    <row r="7" spans="1:35" ht="15">
      <c r="A7" s="44" t="s">
        <v>7</v>
      </c>
      <c r="B7" s="45"/>
      <c r="C7" s="53">
        <f>IF(Veri!$C$8="","",Veri!$C$8)</f>
        <v>42289</v>
      </c>
      <c r="D7" s="54"/>
      <c r="E7" s="54"/>
      <c r="F7" s="54"/>
      <c r="G7" s="54"/>
      <c r="H7" s="54"/>
      <c r="I7" s="54"/>
      <c r="J7" s="55"/>
      <c r="K7" s="65" t="s">
        <v>26</v>
      </c>
      <c r="L7" s="66"/>
      <c r="M7" s="66"/>
      <c r="N7" s="66"/>
      <c r="O7" s="66"/>
      <c r="P7" s="66"/>
      <c r="Q7" s="67"/>
      <c r="R7" s="53">
        <f>IF(Veri!$C$9="","",Veri!$C$9)</f>
        <v>42536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59"/>
      <c r="AF7" s="60"/>
      <c r="AG7" s="60"/>
      <c r="AH7" s="60"/>
      <c r="AI7" s="61"/>
    </row>
    <row r="8" spans="1:35" ht="15">
      <c r="A8" s="44" t="s">
        <v>8</v>
      </c>
      <c r="B8" s="45"/>
      <c r="C8" s="44" t="str">
        <f>IF(Veri!$C$3="","",Veri!$C$3)</f>
        <v> ……… Okulu Müdürlüğü</v>
      </c>
      <c r="D8" s="52"/>
      <c r="E8" s="52"/>
      <c r="F8" s="52"/>
      <c r="G8" s="52"/>
      <c r="H8" s="52"/>
      <c r="I8" s="52"/>
      <c r="J8" s="45"/>
      <c r="K8" s="65" t="s">
        <v>27</v>
      </c>
      <c r="L8" s="66"/>
      <c r="M8" s="66"/>
      <c r="N8" s="66"/>
      <c r="O8" s="66"/>
      <c r="P8" s="66"/>
      <c r="Q8" s="67"/>
      <c r="R8" s="44" t="str">
        <f>IF(Veri!$C$6="","",Veri!$C$6)</f>
        <v>Hanifi KAMALAK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45"/>
      <c r="AE8" s="62"/>
      <c r="AF8" s="63"/>
      <c r="AG8" s="63"/>
      <c r="AH8" s="63"/>
      <c r="AI8" s="64"/>
    </row>
    <row r="9" spans="1:35" ht="15">
      <c r="A9" s="51" t="s">
        <v>9</v>
      </c>
      <c r="B9" s="51"/>
      <c r="C9" s="51"/>
      <c r="D9" s="51"/>
      <c r="E9" s="51" t="s">
        <v>10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55.5" customHeight="1">
      <c r="A10" s="19"/>
      <c r="B10" s="19"/>
      <c r="C10" s="19"/>
      <c r="D10" s="19"/>
      <c r="E10" s="20">
        <f>WEEKDAY(DATE($C$5,VLOOKUP($R$5,Veri!$M$3:$N$15,2,FALSE),E11))</f>
        <v>1</v>
      </c>
      <c r="F10" s="20">
        <f>WEEKDAY(DATE($C$5,VLOOKUP($R$5,Veri!$M$3:$N$15,2,FALSE),F11))</f>
        <v>2</v>
      </c>
      <c r="G10" s="20">
        <f>WEEKDAY(DATE($C$5,VLOOKUP($R$5,Veri!$M$3:$N$15,2,FALSE),G11))</f>
        <v>3</v>
      </c>
      <c r="H10" s="20">
        <f>WEEKDAY(DATE($C$5,VLOOKUP($R$5,Veri!$M$3:$N$15,2,FALSE),H11))</f>
        <v>4</v>
      </c>
      <c r="I10" s="20">
        <f>WEEKDAY(DATE($C$5,VLOOKUP($R$5,Veri!$M$3:$N$15,2,FALSE),I11))</f>
        <v>5</v>
      </c>
      <c r="J10" s="20">
        <f>WEEKDAY(DATE($C$5,VLOOKUP($R$5,Veri!$M$3:$N$15,2,FALSE),J11))</f>
        <v>6</v>
      </c>
      <c r="K10" s="20">
        <f>WEEKDAY(DATE($C$5,VLOOKUP($R$5,Veri!$M$3:$N$15,2,FALSE),K11))</f>
        <v>7</v>
      </c>
      <c r="L10" s="20">
        <f>WEEKDAY(DATE($C$5,VLOOKUP($R$5,Veri!$M$3:$N$15,2,FALSE),L11))</f>
        <v>1</v>
      </c>
      <c r="M10" s="20">
        <f>WEEKDAY(DATE($C$5,VLOOKUP($R$5,Veri!$M$3:$N$15,2,FALSE),M11))</f>
        <v>2</v>
      </c>
      <c r="N10" s="20">
        <f>WEEKDAY(DATE($C$5,VLOOKUP($R$5,Veri!$M$3:$N$15,2,FALSE),N11))</f>
        <v>3</v>
      </c>
      <c r="O10" s="20">
        <f>WEEKDAY(DATE($C$5,VLOOKUP($R$5,Veri!$M$3:$N$15,2,FALSE),O11))</f>
        <v>4</v>
      </c>
      <c r="P10" s="20">
        <f>WEEKDAY(DATE($C$5,VLOOKUP($R$5,Veri!$M$3:$N$15,2,FALSE),P11))</f>
        <v>5</v>
      </c>
      <c r="Q10" s="20">
        <f>WEEKDAY(DATE($C$5,VLOOKUP($R$5,Veri!$M$3:$N$15,2,FALSE),Q11))</f>
        <v>6</v>
      </c>
      <c r="R10" s="20">
        <f>WEEKDAY(DATE($C$5,VLOOKUP($R$5,Veri!$M$3:$N$15,2,FALSE),R11))</f>
        <v>7</v>
      </c>
      <c r="S10" s="20">
        <f>WEEKDAY(DATE($C$5,VLOOKUP($R$5,Veri!$M$3:$N$15,2,FALSE),S11))</f>
        <v>1</v>
      </c>
      <c r="T10" s="20">
        <f>WEEKDAY(DATE($C$5,VLOOKUP($R$5,Veri!$M$3:$N$15,2,FALSE),T11))</f>
        <v>2</v>
      </c>
      <c r="U10" s="20">
        <f>WEEKDAY(DATE($C$5,VLOOKUP($R$5,Veri!$M$3:$N$15,2,FALSE),U11))</f>
        <v>3</v>
      </c>
      <c r="V10" s="20">
        <f>WEEKDAY(DATE($C$5,VLOOKUP($R$5,Veri!$M$3:$N$15,2,FALSE),V11))</f>
        <v>4</v>
      </c>
      <c r="W10" s="20">
        <f>WEEKDAY(DATE($C$5,VLOOKUP($R$5,Veri!$M$3:$N$15,2,FALSE),W11))</f>
        <v>5</v>
      </c>
      <c r="X10" s="20">
        <f>WEEKDAY(DATE($C$5,VLOOKUP($R$5,Veri!$M$3:$N$15,2,FALSE),X11))</f>
        <v>6</v>
      </c>
      <c r="Y10" s="20">
        <f>WEEKDAY(DATE($C$5,VLOOKUP($R$5,Veri!$M$3:$N$15,2,FALSE),Y11))</f>
        <v>7</v>
      </c>
      <c r="Z10" s="20">
        <f>WEEKDAY(DATE($C$5,VLOOKUP($R$5,Veri!$M$3:$N$15,2,FALSE),Z11))</f>
        <v>1</v>
      </c>
      <c r="AA10" s="20">
        <f>WEEKDAY(DATE($C$5,VLOOKUP($R$5,Veri!$M$3:$N$15,2,FALSE),AA11))</f>
        <v>2</v>
      </c>
      <c r="AB10" s="20">
        <f>WEEKDAY(DATE($C$5,VLOOKUP($R$5,Veri!$M$3:$N$15,2,FALSE),AB11))</f>
        <v>3</v>
      </c>
      <c r="AC10" s="20">
        <f>WEEKDAY(DATE($C$5,VLOOKUP($R$5,Veri!$M$3:$N$15,2,FALSE),AC11))</f>
        <v>4</v>
      </c>
      <c r="AD10" s="20">
        <f>WEEKDAY(DATE($C$5,VLOOKUP($R$5,Veri!$M$3:$N$15,2,FALSE),AD11))</f>
        <v>5</v>
      </c>
      <c r="AE10" s="20">
        <f>WEEKDAY(DATE($C$5,VLOOKUP($R$5,Veri!$M$3:$N$15,2,FALSE),AE11))</f>
        <v>6</v>
      </c>
      <c r="AF10" s="20">
        <f>WEEKDAY(DATE($C$5,VLOOKUP($R$5,Veri!$M$3:$N$15,2,FALSE),AF11))</f>
        <v>7</v>
      </c>
      <c r="AG10" s="20">
        <f>WEEKDAY(DATE($C$5,VLOOKUP($R$5,Veri!$M$3:$N$15,2,FALSE),AG11))</f>
        <v>1</v>
      </c>
      <c r="AH10" s="20">
        <f>WEEKDAY(DATE($C$5,VLOOKUP($R$5,Veri!$M$3:$N$15,2,FALSE),AH11))</f>
        <v>2</v>
      </c>
      <c r="AI10" s="20">
        <f>WEEKDAY(DATE($C$5,VLOOKUP($R$5,Veri!$M$3:$N$15,2,FALSE),AI11))</f>
        <v>3</v>
      </c>
    </row>
    <row r="11" spans="1:35" ht="30">
      <c r="A11" s="21" t="s">
        <v>2</v>
      </c>
      <c r="B11" s="51" t="s">
        <v>3</v>
      </c>
      <c r="C11" s="51"/>
      <c r="D11" s="21" t="s">
        <v>4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1">
        <v>8</v>
      </c>
      <c r="M11" s="21">
        <v>9</v>
      </c>
      <c r="N11" s="21">
        <v>10</v>
      </c>
      <c r="O11" s="21">
        <v>11</v>
      </c>
      <c r="P11" s="21">
        <v>12</v>
      </c>
      <c r="Q11" s="21">
        <v>13</v>
      </c>
      <c r="R11" s="21">
        <v>14</v>
      </c>
      <c r="S11" s="21">
        <v>15</v>
      </c>
      <c r="T11" s="21">
        <v>16</v>
      </c>
      <c r="U11" s="21">
        <v>17</v>
      </c>
      <c r="V11" s="21">
        <v>18</v>
      </c>
      <c r="W11" s="21">
        <v>19</v>
      </c>
      <c r="X11" s="21">
        <v>20</v>
      </c>
      <c r="Y11" s="21">
        <v>21</v>
      </c>
      <c r="Z11" s="21">
        <v>22</v>
      </c>
      <c r="AA11" s="21">
        <v>23</v>
      </c>
      <c r="AB11" s="21">
        <v>24</v>
      </c>
      <c r="AC11" s="21">
        <v>25</v>
      </c>
      <c r="AD11" s="21">
        <v>26</v>
      </c>
      <c r="AE11" s="21">
        <v>27</v>
      </c>
      <c r="AF11" s="21">
        <v>28</v>
      </c>
      <c r="AG11" s="21">
        <v>29</v>
      </c>
      <c r="AH11" s="21">
        <v>30</v>
      </c>
      <c r="AI11" s="21">
        <v>31</v>
      </c>
    </row>
    <row r="12" spans="1:35" ht="15">
      <c r="A12" s="21">
        <v>1</v>
      </c>
      <c r="B12" s="39">
        <f>IF(Veri!D15="","",Veri!D15)</f>
      </c>
      <c r="C12" s="40"/>
      <c r="D12" s="21">
        <f>IF(Veri!B15="","",Veri!B15)</f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7" ht="15">
      <c r="A13" s="21">
        <f>1+A12</f>
        <v>2</v>
      </c>
      <c r="B13" s="39">
        <f>IF(Veri!D16="","",Veri!D16)</f>
      </c>
      <c r="C13" s="40"/>
      <c r="D13" s="21">
        <f>IF(Veri!B16="","",Veri!B16)</f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K13" s="18" t="b">
        <f>OR(E$11&amp;$R$5="1OCAK",E$11&amp;$R$5="1MAYIS",E$11&amp;$R$5="29EKİM",E$11&amp;$R$5="30AĞUSTOS")</f>
        <v>0</v>
      </c>
    </row>
    <row r="14" spans="1:35" ht="15">
      <c r="A14" s="21">
        <f aca="true" t="shared" si="0" ref="A14:A28">1+A13</f>
        <v>3</v>
      </c>
      <c r="B14" s="39">
        <f>IF(Veri!D17="","",Veri!D17)</f>
      </c>
      <c r="C14" s="40"/>
      <c r="D14" s="21">
        <f>IF(Veri!B17="","",Veri!B17)</f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5">
      <c r="A15" s="21">
        <f t="shared" si="0"/>
        <v>4</v>
      </c>
      <c r="B15" s="39">
        <f>IF(Veri!D18="","",Veri!D18)</f>
      </c>
      <c r="C15" s="40"/>
      <c r="D15" s="21">
        <f>IF(Veri!B18="","",Veri!B18)</f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5">
      <c r="A16" s="21">
        <f t="shared" si="0"/>
        <v>5</v>
      </c>
      <c r="B16" s="39">
        <f>IF(Veri!D19="","",Veri!D19)</f>
      </c>
      <c r="C16" s="40"/>
      <c r="D16" s="21">
        <f>IF(Veri!B19="","",Veri!B19)</f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5">
      <c r="A17" s="21">
        <f t="shared" si="0"/>
        <v>6</v>
      </c>
      <c r="B17" s="39">
        <f>IF(Veri!D20="","",Veri!D20)</f>
      </c>
      <c r="C17" s="40"/>
      <c r="D17" s="21">
        <f>IF(Veri!B20="","",Veri!B20)</f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">
      <c r="A18" s="21">
        <f t="shared" si="0"/>
        <v>7</v>
      </c>
      <c r="B18" s="39">
        <f>IF(Veri!D21="","",Veri!D21)</f>
      </c>
      <c r="C18" s="40"/>
      <c r="D18" s="21">
        <f>IF(Veri!B21="","",Veri!B21)</f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">
      <c r="A19" s="21">
        <f t="shared" si="0"/>
        <v>8</v>
      </c>
      <c r="B19" s="39">
        <f>IF(Veri!D22="","",Veri!D22)</f>
      </c>
      <c r="C19" s="40"/>
      <c r="D19" s="21">
        <f>IF(Veri!B22="","",Veri!B22)</f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5">
      <c r="A20" s="21">
        <f t="shared" si="0"/>
        <v>9</v>
      </c>
      <c r="B20" s="39">
        <f>IF(Veri!D23="","",Veri!D23)</f>
      </c>
      <c r="C20" s="40"/>
      <c r="D20" s="21">
        <f>IF(Veri!B23="","",Veri!B23)</f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5">
      <c r="A21" s="21">
        <f t="shared" si="0"/>
        <v>10</v>
      </c>
      <c r="B21" s="39">
        <f>IF(Veri!D24="","",Veri!D24)</f>
      </c>
      <c r="C21" s="40"/>
      <c r="D21" s="21">
        <f>IF(Veri!B24="","",Veri!B24)</f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5">
      <c r="A22" s="21">
        <f t="shared" si="0"/>
        <v>11</v>
      </c>
      <c r="B22" s="39">
        <f>IF(Veri!D25="","",Veri!D25)</f>
      </c>
      <c r="C22" s="40"/>
      <c r="D22" s="21">
        <f>IF(Veri!B25="","",Veri!B25)</f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">
      <c r="A23" s="21">
        <f t="shared" si="0"/>
        <v>12</v>
      </c>
      <c r="B23" s="39">
        <f>IF(Veri!D26="","",Veri!D26)</f>
      </c>
      <c r="C23" s="40"/>
      <c r="D23" s="21">
        <f>IF(Veri!B26="","",Veri!B26)</f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">
      <c r="A24" s="21">
        <f t="shared" si="0"/>
        <v>13</v>
      </c>
      <c r="B24" s="39">
        <f>IF(Veri!D27="","",Veri!D27)</f>
      </c>
      <c r="C24" s="40"/>
      <c r="D24" s="21">
        <f>IF(Veri!B27="","",Veri!B27)</f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">
      <c r="A25" s="21">
        <f t="shared" si="0"/>
        <v>14</v>
      </c>
      <c r="B25" s="39">
        <f>IF(Veri!D28="","",Veri!D28)</f>
      </c>
      <c r="C25" s="40"/>
      <c r="D25" s="21">
        <f>IF(Veri!B28="","",Veri!B28)</f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5">
      <c r="A26" s="21">
        <f t="shared" si="0"/>
        <v>15</v>
      </c>
      <c r="B26" s="39">
        <f>IF(Veri!D29="","",Veri!D29)</f>
      </c>
      <c r="C26" s="40"/>
      <c r="D26" s="21">
        <f>IF(Veri!B29="","",Veri!B29)</f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">
      <c r="A27" s="21">
        <f t="shared" si="0"/>
        <v>16</v>
      </c>
      <c r="B27" s="39">
        <f>IF(Veri!D30="","",Veri!D30)</f>
      </c>
      <c r="C27" s="40"/>
      <c r="D27" s="21">
        <f>IF(Veri!B30="","",Veri!B30)</f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">
      <c r="A28" s="21">
        <f t="shared" si="0"/>
        <v>17</v>
      </c>
      <c r="B28" s="39">
        <f>IF(Veri!D31="","",Veri!D31)</f>
      </c>
      <c r="C28" s="40"/>
      <c r="D28" s="21">
        <f>IF(Veri!B31="","",Veri!B31)</f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">
      <c r="A29" s="21">
        <f>1+A28</f>
        <v>18</v>
      </c>
      <c r="B29" s="39">
        <f>IF(Veri!D32="","",Veri!D32)</f>
      </c>
      <c r="C29" s="40"/>
      <c r="D29" s="21">
        <f>IF(Veri!B32="","",Veri!B32)</f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">
      <c r="A30" s="21">
        <f>1+A29</f>
        <v>19</v>
      </c>
      <c r="B30" s="39">
        <f>IF(Veri!D33="","",Veri!D33)</f>
      </c>
      <c r="C30" s="40"/>
      <c r="D30" s="21">
        <f>IF(Veri!B33="","",Veri!B33)</f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">
      <c r="A31" s="21">
        <f>1+A30</f>
        <v>20</v>
      </c>
      <c r="B31" s="39">
        <f>IF(Veri!D34="","",Veri!D34)</f>
      </c>
      <c r="C31" s="40"/>
      <c r="D31" s="21">
        <f>IF(Veri!B34="","",Veri!B34)</f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3" spans="1:35" ht="15.75" thickBot="1">
      <c r="A33" s="43" t="s">
        <v>11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8" customHeight="1" thickBot="1">
      <c r="A34" s="1" t="s">
        <v>12</v>
      </c>
      <c r="B34" s="41" t="s">
        <v>13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8" customHeight="1" thickBot="1">
      <c r="A35" s="2" t="s">
        <v>14</v>
      </c>
      <c r="B35" s="41" t="s">
        <v>15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33" customHeight="1" thickBot="1">
      <c r="A36" s="2" t="s">
        <v>16</v>
      </c>
      <c r="B36" s="41" t="s">
        <v>17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21.75" customHeight="1" thickBot="1">
      <c r="A37" s="2" t="s">
        <v>18</v>
      </c>
      <c r="B37" s="41" t="s">
        <v>19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ht="42.75" customHeight="1" thickBot="1">
      <c r="A38" s="3" t="s">
        <v>20</v>
      </c>
      <c r="B38" s="41" t="s">
        <v>21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ht="19.5" customHeight="1" thickBot="1">
      <c r="A39" s="2" t="s">
        <v>22</v>
      </c>
      <c r="B39" s="41" t="s">
        <v>23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</sheetData>
  <sheetProtection password="C705" sheet="1" objects="1" scenarios="1"/>
  <mergeCells count="50">
    <mergeCell ref="E9:AI9"/>
    <mergeCell ref="R6:AD6"/>
    <mergeCell ref="R7:AD7"/>
    <mergeCell ref="R8:AD8"/>
    <mergeCell ref="AE5:AI8"/>
    <mergeCell ref="K5:Q5"/>
    <mergeCell ref="K6:Q6"/>
    <mergeCell ref="K7:Q7"/>
    <mergeCell ref="K8:Q8"/>
    <mergeCell ref="A1:AI1"/>
    <mergeCell ref="A2:AI2"/>
    <mergeCell ref="A4:AI4"/>
    <mergeCell ref="B11:C11"/>
    <mergeCell ref="R5:AD5"/>
    <mergeCell ref="A9:D9"/>
    <mergeCell ref="C5:J5"/>
    <mergeCell ref="C6:J6"/>
    <mergeCell ref="C7:J7"/>
    <mergeCell ref="C8:J8"/>
    <mergeCell ref="A5:B5"/>
    <mergeCell ref="A8:B8"/>
    <mergeCell ref="A6:B6"/>
    <mergeCell ref="A7:B7"/>
    <mergeCell ref="B13:C13"/>
    <mergeCell ref="B18:C18"/>
    <mergeCell ref="B12:C12"/>
    <mergeCell ref="B19:C19"/>
    <mergeCell ref="B20:C20"/>
    <mergeCell ref="B14:C14"/>
    <mergeCell ref="B15:C15"/>
    <mergeCell ref="B16:C16"/>
    <mergeCell ref="B17:C17"/>
    <mergeCell ref="B37:AI37"/>
    <mergeCell ref="B38:AI38"/>
    <mergeCell ref="A33:AI33"/>
    <mergeCell ref="B25:C25"/>
    <mergeCell ref="B22:C22"/>
    <mergeCell ref="B23:C23"/>
    <mergeCell ref="B24:C24"/>
    <mergeCell ref="B36:AI36"/>
    <mergeCell ref="B21:C21"/>
    <mergeCell ref="B39:AI39"/>
    <mergeCell ref="B26:C26"/>
    <mergeCell ref="B27:C27"/>
    <mergeCell ref="B28:C28"/>
    <mergeCell ref="B29:C29"/>
    <mergeCell ref="B30:C30"/>
    <mergeCell ref="B31:C31"/>
    <mergeCell ref="B34:AI34"/>
    <mergeCell ref="B35:AI35"/>
  </mergeCells>
  <conditionalFormatting sqref="E12:AI31">
    <cfRule type="expression" priority="1" dxfId="0" stopIfTrue="1">
      <formula>OR(E$11&amp;$R$5="1OCAK",E$11&amp;$R$5="1MAYIS",E$11&amp;$R$5="29EKİM",E$11&amp;$R$5="30AĞUSTOS")</formula>
    </cfRule>
    <cfRule type="expression" priority="14" dxfId="3" stopIfTrue="1">
      <formula>E$10=7</formula>
    </cfRule>
    <cfRule type="expression" priority="15" dxfId="3" stopIfTrue="1">
      <formula>E$10=1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view="pageBreakPreview" zoomScale="98" zoomScaleSheetLayoutView="98" zoomScalePageLayoutView="0" workbookViewId="0" topLeftCell="B1">
      <selection activeCell="C14" sqref="C14:D14"/>
    </sheetView>
  </sheetViews>
  <sheetFormatPr defaultColWidth="9.140625" defaultRowHeight="15"/>
  <cols>
    <col min="1" max="1" width="10.421875" style="4" hidden="1" customWidth="1"/>
    <col min="2" max="2" width="7.00390625" style="4" customWidth="1"/>
    <col min="3" max="4" width="7.7109375" style="4" customWidth="1"/>
    <col min="5" max="5" width="2.57421875" style="4" customWidth="1"/>
    <col min="6" max="6" width="6.7109375" style="4" customWidth="1"/>
    <col min="7" max="8" width="7.7109375" style="4" customWidth="1"/>
    <col min="9" max="9" width="2.421875" style="4" customWidth="1"/>
    <col min="10" max="10" width="7.28125" style="4" customWidth="1"/>
    <col min="11" max="12" width="7.7109375" style="4" customWidth="1"/>
    <col min="13" max="13" width="2.421875" style="4" customWidth="1"/>
    <col min="14" max="14" width="7.421875" style="4" customWidth="1"/>
    <col min="15" max="16" width="7.7109375" style="4" customWidth="1"/>
    <col min="17" max="19" width="9.140625" style="4" customWidth="1"/>
    <col min="20" max="20" width="0" style="4" hidden="1" customWidth="1"/>
    <col min="21" max="23" width="9.140625" style="4" customWidth="1"/>
    <col min="24" max="24" width="14.7109375" style="4" hidden="1" customWidth="1"/>
    <col min="25" max="16384" width="9.140625" style="4" customWidth="1"/>
  </cols>
  <sheetData>
    <row r="1" spans="2:24" ht="19.5" customHeight="1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X1" s="5"/>
    </row>
    <row r="2" spans="2:24" ht="16.5" customHeight="1">
      <c r="B2" s="75" t="str">
        <f>CONCATENATE(Veri!C2," ÇALIŞMA VE İŞ KURUMU İL MÜDÜRLÜĞÜ")</f>
        <v>KAHRAMANMARAŞ ÇALIŞMA VE İŞ KURUMU İL MÜDÜRLÜĞÜ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X2" s="5">
        <f>IF(Veri!B15="","",Veri!B15)</f>
      </c>
    </row>
    <row r="3" ht="9.75" customHeight="1">
      <c r="X3" s="5">
        <f>IF(Veri!B16="","",Veri!B16)</f>
      </c>
    </row>
    <row r="4" spans="2:24" ht="15.75">
      <c r="B4" s="77" t="s">
        <v>34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X4" s="5">
        <f>IF(Veri!B17="","",Veri!B17)</f>
      </c>
    </row>
    <row r="5" spans="2:24" ht="15">
      <c r="B5" s="79" t="s">
        <v>35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X5" s="5">
        <f>IF(Veri!B18="","",Veri!B18)</f>
      </c>
    </row>
    <row r="6" ht="7.5" customHeight="1">
      <c r="X6" s="5">
        <f>IF(Veri!B19="","",Veri!B19)</f>
      </c>
    </row>
    <row r="7" spans="2:24" ht="30" customHeight="1">
      <c r="B7" s="78" t="s">
        <v>36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X7" s="5">
        <f>IF(Veri!B20="","",Veri!B20)</f>
      </c>
    </row>
    <row r="8" ht="8.25" customHeight="1">
      <c r="X8" s="5">
        <f>IF(Veri!B21="","",Veri!B21)</f>
      </c>
    </row>
    <row r="9" spans="2:24" ht="15">
      <c r="B9" s="72" t="s">
        <v>5</v>
      </c>
      <c r="C9" s="72"/>
      <c r="D9" s="68">
        <f>IF(Veri!$C$5="","",Veri!$C$5)</f>
        <v>2015</v>
      </c>
      <c r="E9" s="69"/>
      <c r="F9" s="69"/>
      <c r="G9" s="69"/>
      <c r="H9" s="69"/>
      <c r="I9" s="82"/>
      <c r="J9" s="72" t="s">
        <v>24</v>
      </c>
      <c r="K9" s="72"/>
      <c r="L9" s="68" t="str">
        <f>IF(Veri!$C$4="","",Veri!$C$4)</f>
        <v>KASIM</v>
      </c>
      <c r="M9" s="69"/>
      <c r="N9" s="69"/>
      <c r="O9" s="69"/>
      <c r="P9" s="69"/>
      <c r="X9" s="5">
        <f>IF(Veri!B22="","",Veri!B22)</f>
      </c>
    </row>
    <row r="10" spans="2:24" ht="15">
      <c r="B10" s="72" t="s">
        <v>6</v>
      </c>
      <c r="C10" s="72"/>
      <c r="D10" s="68">
        <f>IF(Veri!$C$7="","",Veri!$C$7)</f>
        <v>217848</v>
      </c>
      <c r="E10" s="69"/>
      <c r="F10" s="69"/>
      <c r="G10" s="69"/>
      <c r="H10" s="69"/>
      <c r="I10" s="82"/>
      <c r="J10" s="72" t="s">
        <v>25</v>
      </c>
      <c r="K10" s="72"/>
      <c r="L10" s="68" t="str">
        <f>IF(Veri!$C$10="","",Veri!$C$10)</f>
        <v>Çevre Temizliği</v>
      </c>
      <c r="M10" s="69"/>
      <c r="N10" s="69"/>
      <c r="O10" s="69"/>
      <c r="P10" s="69"/>
      <c r="X10" s="5">
        <f>IF(Veri!B23="","",Veri!B23)</f>
      </c>
    </row>
    <row r="11" spans="2:24" ht="15">
      <c r="B11" s="72" t="s">
        <v>7</v>
      </c>
      <c r="C11" s="72"/>
      <c r="D11" s="70">
        <f>IF(Veri!$C$8="","",Veri!$C$8)</f>
        <v>42289</v>
      </c>
      <c r="E11" s="71"/>
      <c r="F11" s="71"/>
      <c r="G11" s="71"/>
      <c r="H11" s="71"/>
      <c r="I11" s="83"/>
      <c r="J11" s="72" t="s">
        <v>26</v>
      </c>
      <c r="K11" s="72"/>
      <c r="L11" s="70">
        <f>IF(Veri!$C$9="","",Veri!$C$9)</f>
        <v>42536</v>
      </c>
      <c r="M11" s="71"/>
      <c r="N11" s="71"/>
      <c r="O11" s="71"/>
      <c r="P11" s="71"/>
      <c r="X11" s="5">
        <f>IF(Veri!B24="","",Veri!B24)</f>
      </c>
    </row>
    <row r="12" spans="2:24" ht="35.25" customHeight="1">
      <c r="B12" s="72" t="s">
        <v>8</v>
      </c>
      <c r="C12" s="72"/>
      <c r="D12" s="84" t="str">
        <f>IF(Veri!$C$3="","",Veri!$C$3)</f>
        <v> ……… Okulu Müdürlüğü</v>
      </c>
      <c r="E12" s="85"/>
      <c r="F12" s="85"/>
      <c r="G12" s="85"/>
      <c r="H12" s="85"/>
      <c r="I12" s="86"/>
      <c r="J12" s="72" t="s">
        <v>33</v>
      </c>
      <c r="K12" s="72"/>
      <c r="L12" s="68" t="str">
        <f>IF(Veri!$C$6="","",Veri!$C$6)</f>
        <v>Hanifi KAMALAK</v>
      </c>
      <c r="M12" s="69"/>
      <c r="N12" s="69"/>
      <c r="O12" s="69"/>
      <c r="P12" s="69"/>
      <c r="X12" s="5">
        <f>IF(Veri!B25="","",Veri!B25)</f>
      </c>
    </row>
    <row r="13" ht="15">
      <c r="X13" s="5">
        <f>IF(Veri!B26="","",Veri!B26)</f>
      </c>
    </row>
    <row r="14" spans="2:24" ht="27" customHeight="1">
      <c r="B14" s="10" t="s">
        <v>28</v>
      </c>
      <c r="C14" s="80" t="s">
        <v>80</v>
      </c>
      <c r="D14" s="80"/>
      <c r="F14" s="10" t="s">
        <v>28</v>
      </c>
      <c r="G14" s="80"/>
      <c r="H14" s="80"/>
      <c r="J14" s="10" t="s">
        <v>28</v>
      </c>
      <c r="K14" s="80"/>
      <c r="L14" s="80"/>
      <c r="N14" s="10" t="s">
        <v>28</v>
      </c>
      <c r="O14" s="80"/>
      <c r="P14" s="80"/>
      <c r="X14" s="5">
        <f>IF(Veri!B27="","",Veri!B27)</f>
      </c>
    </row>
    <row r="15" spans="2:24" ht="33.75">
      <c r="B15" s="6" t="s">
        <v>29</v>
      </c>
      <c r="C15" s="81" t="e">
        <f>IF(C14="","",VLOOKUP(C14,Veri!$B$15:$E$44,3,FALSE))</f>
        <v>#N/A</v>
      </c>
      <c r="D15" s="81"/>
      <c r="F15" s="6" t="s">
        <v>29</v>
      </c>
      <c r="G15" s="81">
        <f>IF(G14="","",VLOOKUP(G14,Veri!$B$15:$E$44,3,FALSE))</f>
      </c>
      <c r="H15" s="81"/>
      <c r="J15" s="6" t="s">
        <v>29</v>
      </c>
      <c r="K15" s="81">
        <f>IF(K14="","",VLOOKUP(K14,Veri!$B$15:$E$44,3,FALSE))</f>
      </c>
      <c r="L15" s="81"/>
      <c r="N15" s="6" t="s">
        <v>29</v>
      </c>
      <c r="O15" s="81">
        <f>IF(O14="","",VLOOKUP(O14,Veri!$B$15:$E$44,3,FALSE))</f>
      </c>
      <c r="P15" s="81"/>
      <c r="T15" s="4" t="b">
        <f>OR(B$17&amp;$L$9="1OCAK",B$17&amp;$L$9="1MAYIS",B$17&amp;$L$9="29EKİM",B$17&amp;$L$9="30AĞUSTOS")</f>
        <v>0</v>
      </c>
      <c r="X15" s="5">
        <f>IF(Veri!B28="","",Veri!B28)</f>
      </c>
    </row>
    <row r="16" spans="2:24" ht="15">
      <c r="B16" s="7" t="s">
        <v>30</v>
      </c>
      <c r="C16" s="7" t="s">
        <v>31</v>
      </c>
      <c r="D16" s="8" t="s">
        <v>32</v>
      </c>
      <c r="F16" s="7" t="s">
        <v>30</v>
      </c>
      <c r="G16" s="7" t="s">
        <v>31</v>
      </c>
      <c r="H16" s="8" t="s">
        <v>32</v>
      </c>
      <c r="J16" s="7" t="s">
        <v>30</v>
      </c>
      <c r="K16" s="7" t="s">
        <v>31</v>
      </c>
      <c r="L16" s="8" t="s">
        <v>32</v>
      </c>
      <c r="N16" s="7" t="s">
        <v>30</v>
      </c>
      <c r="O16" s="7" t="s">
        <v>31</v>
      </c>
      <c r="P16" s="8" t="s">
        <v>32</v>
      </c>
      <c r="X16" s="5">
        <f>IF(Veri!B29="","",Veri!B29)</f>
      </c>
    </row>
    <row r="17" spans="1:24" ht="16.5" customHeight="1">
      <c r="A17" s="17">
        <f>WEEKDAY(DATE($D$9,VLOOKUP($L$9,Veri!$M$3:$N$15,2,FALSE),B17))</f>
        <v>1</v>
      </c>
      <c r="B17" s="7">
        <v>1</v>
      </c>
      <c r="C17" s="9"/>
      <c r="D17" s="9"/>
      <c r="F17" s="7">
        <v>1</v>
      </c>
      <c r="G17" s="9"/>
      <c r="H17" s="9"/>
      <c r="J17" s="7">
        <v>1</v>
      </c>
      <c r="K17" s="9"/>
      <c r="L17" s="9"/>
      <c r="N17" s="7">
        <v>1</v>
      </c>
      <c r="O17" s="9"/>
      <c r="P17" s="9"/>
      <c r="X17" s="5">
        <f>IF(Veri!B30="","",Veri!B30)</f>
      </c>
    </row>
    <row r="18" spans="1:24" ht="16.5" customHeight="1">
      <c r="A18" s="17">
        <f>WEEKDAY(DATE($D$9,VLOOKUP($L$9,Veri!$M$3:$N$15,2,FALSE),B18))</f>
        <v>2</v>
      </c>
      <c r="B18" s="7">
        <f>1+B17</f>
        <v>2</v>
      </c>
      <c r="C18" s="9"/>
      <c r="D18" s="9"/>
      <c r="F18" s="7">
        <f>1+F17</f>
        <v>2</v>
      </c>
      <c r="G18" s="9"/>
      <c r="H18" s="9"/>
      <c r="J18" s="7">
        <f>1+J17</f>
        <v>2</v>
      </c>
      <c r="K18" s="9"/>
      <c r="L18" s="9"/>
      <c r="N18" s="7">
        <f>1+N17</f>
        <v>2</v>
      </c>
      <c r="O18" s="9"/>
      <c r="P18" s="9"/>
      <c r="X18" s="5">
        <f>IF(Veri!B31="","",Veri!B31)</f>
      </c>
    </row>
    <row r="19" spans="1:24" ht="16.5" customHeight="1">
      <c r="A19" s="17">
        <f>WEEKDAY(DATE($D$9,VLOOKUP($L$9,Veri!$M$3:$N$15,2,FALSE),B19))</f>
        <v>3</v>
      </c>
      <c r="B19" s="7">
        <f>1+B18</f>
        <v>3</v>
      </c>
      <c r="C19" s="9"/>
      <c r="D19" s="9"/>
      <c r="F19" s="7">
        <f>1+F18</f>
        <v>3</v>
      </c>
      <c r="G19" s="9"/>
      <c r="H19" s="9"/>
      <c r="J19" s="7">
        <f>1+J18</f>
        <v>3</v>
      </c>
      <c r="K19" s="9"/>
      <c r="L19" s="9"/>
      <c r="N19" s="7">
        <f>1+N18</f>
        <v>3</v>
      </c>
      <c r="O19" s="9"/>
      <c r="P19" s="9"/>
      <c r="X19" s="5">
        <f>IF(Veri!B32="","",Veri!B32)</f>
      </c>
    </row>
    <row r="20" spans="1:24" ht="16.5" customHeight="1">
      <c r="A20" s="17">
        <f>WEEKDAY(DATE($D$9,VLOOKUP($L$9,Veri!$M$3:$N$15,2,FALSE),B20))</f>
        <v>4</v>
      </c>
      <c r="B20" s="7">
        <f>1+B19</f>
        <v>4</v>
      </c>
      <c r="C20" s="9"/>
      <c r="D20" s="9"/>
      <c r="F20" s="7">
        <f>1+F19</f>
        <v>4</v>
      </c>
      <c r="G20" s="9"/>
      <c r="H20" s="9"/>
      <c r="J20" s="7">
        <f>1+J19</f>
        <v>4</v>
      </c>
      <c r="K20" s="9"/>
      <c r="L20" s="9"/>
      <c r="N20" s="7">
        <f>1+N19</f>
        <v>4</v>
      </c>
      <c r="O20" s="9"/>
      <c r="P20" s="9"/>
      <c r="X20" s="5">
        <f>IF(Veri!B33="","",Veri!B33)</f>
      </c>
    </row>
    <row r="21" spans="1:24" ht="16.5" customHeight="1">
      <c r="A21" s="17">
        <f>WEEKDAY(DATE($D$9,VLOOKUP($L$9,Veri!$M$3:$N$15,2,FALSE),B21))</f>
        <v>5</v>
      </c>
      <c r="B21" s="7">
        <f aca="true" t="shared" si="0" ref="B21:B39">1+B20</f>
        <v>5</v>
      </c>
      <c r="C21" s="9"/>
      <c r="D21" s="9"/>
      <c r="F21" s="7">
        <f aca="true" t="shared" si="1" ref="F21:F39">1+F20</f>
        <v>5</v>
      </c>
      <c r="G21" s="9"/>
      <c r="H21" s="9"/>
      <c r="J21" s="7">
        <f aca="true" t="shared" si="2" ref="J21:J39">1+J20</f>
        <v>5</v>
      </c>
      <c r="K21" s="9"/>
      <c r="L21" s="9"/>
      <c r="N21" s="7">
        <f aca="true" t="shared" si="3" ref="N21:N39">1+N20</f>
        <v>5</v>
      </c>
      <c r="O21" s="9"/>
      <c r="P21" s="9"/>
      <c r="X21" s="5">
        <f>IF(Veri!B34="","",Veri!B34)</f>
      </c>
    </row>
    <row r="22" spans="1:24" ht="16.5" customHeight="1">
      <c r="A22" s="17">
        <f>WEEKDAY(DATE($D$9,VLOOKUP($L$9,Veri!$M$3:$N$15,2,FALSE),B22))</f>
        <v>6</v>
      </c>
      <c r="B22" s="7">
        <f t="shared" si="0"/>
        <v>6</v>
      </c>
      <c r="C22" s="9"/>
      <c r="D22" s="9"/>
      <c r="F22" s="7">
        <f t="shared" si="1"/>
        <v>6</v>
      </c>
      <c r="G22" s="9"/>
      <c r="H22" s="9"/>
      <c r="J22" s="7">
        <f t="shared" si="2"/>
        <v>6</v>
      </c>
      <c r="K22" s="9"/>
      <c r="L22" s="9"/>
      <c r="N22" s="7">
        <f t="shared" si="3"/>
        <v>6</v>
      </c>
      <c r="O22" s="9"/>
      <c r="P22" s="9"/>
      <c r="X22" s="5">
        <f>IF(Veri!B35="","",Veri!B35)</f>
      </c>
    </row>
    <row r="23" spans="1:24" ht="16.5" customHeight="1">
      <c r="A23" s="17">
        <f>WEEKDAY(DATE($D$9,VLOOKUP($L$9,Veri!$M$3:$N$15,2,FALSE),B23))</f>
        <v>7</v>
      </c>
      <c r="B23" s="7">
        <f t="shared" si="0"/>
        <v>7</v>
      </c>
      <c r="C23" s="9"/>
      <c r="D23" s="9"/>
      <c r="F23" s="7">
        <f t="shared" si="1"/>
        <v>7</v>
      </c>
      <c r="G23" s="9"/>
      <c r="H23" s="9"/>
      <c r="J23" s="7">
        <f t="shared" si="2"/>
        <v>7</v>
      </c>
      <c r="K23" s="9"/>
      <c r="L23" s="9"/>
      <c r="N23" s="7">
        <f t="shared" si="3"/>
        <v>7</v>
      </c>
      <c r="O23" s="9"/>
      <c r="P23" s="9"/>
      <c r="X23" s="5">
        <f>IF(Veri!B36="","",Veri!B36)</f>
      </c>
    </row>
    <row r="24" spans="1:24" ht="16.5" customHeight="1">
      <c r="A24" s="17">
        <f>WEEKDAY(DATE($D$9,VLOOKUP($L$9,Veri!$M$3:$N$15,2,FALSE),B24))</f>
        <v>1</v>
      </c>
      <c r="B24" s="7">
        <f t="shared" si="0"/>
        <v>8</v>
      </c>
      <c r="C24" s="9"/>
      <c r="D24" s="9"/>
      <c r="F24" s="7">
        <f t="shared" si="1"/>
        <v>8</v>
      </c>
      <c r="G24" s="9"/>
      <c r="H24" s="9"/>
      <c r="J24" s="7">
        <f t="shared" si="2"/>
        <v>8</v>
      </c>
      <c r="K24" s="9"/>
      <c r="L24" s="9"/>
      <c r="N24" s="7">
        <f t="shared" si="3"/>
        <v>8</v>
      </c>
      <c r="O24" s="9"/>
      <c r="P24" s="9"/>
      <c r="X24" s="5">
        <f>IF(Veri!B37="","",Veri!B37)</f>
      </c>
    </row>
    <row r="25" spans="1:24" ht="16.5" customHeight="1">
      <c r="A25" s="17">
        <f>WEEKDAY(DATE($D$9,VLOOKUP($L$9,Veri!$M$3:$N$15,2,FALSE),B25))</f>
        <v>2</v>
      </c>
      <c r="B25" s="7">
        <f t="shared" si="0"/>
        <v>9</v>
      </c>
      <c r="C25" s="9"/>
      <c r="D25" s="9"/>
      <c r="F25" s="7">
        <f t="shared" si="1"/>
        <v>9</v>
      </c>
      <c r="G25" s="9"/>
      <c r="H25" s="9"/>
      <c r="J25" s="7">
        <f t="shared" si="2"/>
        <v>9</v>
      </c>
      <c r="K25" s="9"/>
      <c r="L25" s="9"/>
      <c r="N25" s="7">
        <f t="shared" si="3"/>
        <v>9</v>
      </c>
      <c r="O25" s="9"/>
      <c r="P25" s="9"/>
      <c r="X25" s="5">
        <f>IF(Veri!B38="","",Veri!B38)</f>
      </c>
    </row>
    <row r="26" spans="1:24" ht="16.5" customHeight="1">
      <c r="A26" s="17">
        <f>WEEKDAY(DATE($D$9,VLOOKUP($L$9,Veri!$M$3:$N$15,2,FALSE),B26))</f>
        <v>3</v>
      </c>
      <c r="B26" s="7">
        <f t="shared" si="0"/>
        <v>10</v>
      </c>
      <c r="C26" s="9"/>
      <c r="D26" s="9"/>
      <c r="F26" s="7">
        <f t="shared" si="1"/>
        <v>10</v>
      </c>
      <c r="G26" s="9"/>
      <c r="H26" s="9"/>
      <c r="J26" s="7">
        <f t="shared" si="2"/>
        <v>10</v>
      </c>
      <c r="K26" s="9"/>
      <c r="L26" s="9"/>
      <c r="N26" s="7">
        <f t="shared" si="3"/>
        <v>10</v>
      </c>
      <c r="O26" s="9"/>
      <c r="P26" s="9"/>
      <c r="X26" s="5">
        <f>IF(Veri!B39="","",Veri!B39)</f>
      </c>
    </row>
    <row r="27" spans="1:24" ht="16.5" customHeight="1">
      <c r="A27" s="17">
        <f>WEEKDAY(DATE($D$9,VLOOKUP($L$9,Veri!$M$3:$N$15,2,FALSE),B27))</f>
        <v>4</v>
      </c>
      <c r="B27" s="7">
        <f t="shared" si="0"/>
        <v>11</v>
      </c>
      <c r="C27" s="9"/>
      <c r="D27" s="9"/>
      <c r="F27" s="7">
        <f t="shared" si="1"/>
        <v>11</v>
      </c>
      <c r="G27" s="9"/>
      <c r="H27" s="9"/>
      <c r="J27" s="7">
        <f t="shared" si="2"/>
        <v>11</v>
      </c>
      <c r="K27" s="9"/>
      <c r="L27" s="9"/>
      <c r="N27" s="7">
        <f t="shared" si="3"/>
        <v>11</v>
      </c>
      <c r="O27" s="9"/>
      <c r="P27" s="9"/>
      <c r="X27" s="5">
        <f>IF(Veri!B40="","",Veri!B40)</f>
      </c>
    </row>
    <row r="28" spans="1:24" ht="16.5" customHeight="1">
      <c r="A28" s="17">
        <f>WEEKDAY(DATE($D$9,VLOOKUP($L$9,Veri!$M$3:$N$15,2,FALSE),B28))</f>
        <v>5</v>
      </c>
      <c r="B28" s="7">
        <f t="shared" si="0"/>
        <v>12</v>
      </c>
      <c r="C28" s="9"/>
      <c r="D28" s="9"/>
      <c r="F28" s="7">
        <f t="shared" si="1"/>
        <v>12</v>
      </c>
      <c r="G28" s="9"/>
      <c r="H28" s="9"/>
      <c r="J28" s="7">
        <f t="shared" si="2"/>
        <v>12</v>
      </c>
      <c r="K28" s="9"/>
      <c r="L28" s="9"/>
      <c r="N28" s="7">
        <f t="shared" si="3"/>
        <v>12</v>
      </c>
      <c r="O28" s="9"/>
      <c r="P28" s="9"/>
      <c r="X28" s="5">
        <f>IF(Veri!B41="","",Veri!B41)</f>
      </c>
    </row>
    <row r="29" spans="1:24" ht="16.5" customHeight="1">
      <c r="A29" s="17">
        <f>WEEKDAY(DATE($D$9,VLOOKUP($L$9,Veri!$M$3:$N$15,2,FALSE),B29))</f>
        <v>6</v>
      </c>
      <c r="B29" s="7">
        <f t="shared" si="0"/>
        <v>13</v>
      </c>
      <c r="C29" s="9"/>
      <c r="D29" s="9"/>
      <c r="F29" s="7">
        <f t="shared" si="1"/>
        <v>13</v>
      </c>
      <c r="G29" s="9"/>
      <c r="H29" s="9"/>
      <c r="J29" s="7">
        <f t="shared" si="2"/>
        <v>13</v>
      </c>
      <c r="K29" s="9"/>
      <c r="L29" s="9"/>
      <c r="N29" s="7">
        <f t="shared" si="3"/>
        <v>13</v>
      </c>
      <c r="O29" s="9"/>
      <c r="P29" s="9"/>
      <c r="X29" s="5">
        <f>IF(Veri!B42="","",Veri!B42)</f>
      </c>
    </row>
    <row r="30" spans="1:24" ht="16.5" customHeight="1">
      <c r="A30" s="17">
        <f>WEEKDAY(DATE($D$9,VLOOKUP($L$9,Veri!$M$3:$N$15,2,FALSE),B30))</f>
        <v>7</v>
      </c>
      <c r="B30" s="7">
        <f t="shared" si="0"/>
        <v>14</v>
      </c>
      <c r="C30" s="9"/>
      <c r="D30" s="9"/>
      <c r="F30" s="7">
        <f t="shared" si="1"/>
        <v>14</v>
      </c>
      <c r="G30" s="9"/>
      <c r="H30" s="9"/>
      <c r="J30" s="7">
        <f t="shared" si="2"/>
        <v>14</v>
      </c>
      <c r="K30" s="9"/>
      <c r="L30" s="9"/>
      <c r="N30" s="7">
        <f t="shared" si="3"/>
        <v>14</v>
      </c>
      <c r="O30" s="9"/>
      <c r="P30" s="9"/>
      <c r="X30" s="5">
        <f>IF(Veri!B43="","",Veri!B43)</f>
      </c>
    </row>
    <row r="31" spans="1:24" ht="16.5" customHeight="1">
      <c r="A31" s="17">
        <f>WEEKDAY(DATE($D$9,VLOOKUP($L$9,Veri!$M$3:$N$15,2,FALSE),B31))</f>
        <v>1</v>
      </c>
      <c r="B31" s="7">
        <f t="shared" si="0"/>
        <v>15</v>
      </c>
      <c r="C31" s="9"/>
      <c r="D31" s="9"/>
      <c r="F31" s="7">
        <f t="shared" si="1"/>
        <v>15</v>
      </c>
      <c r="G31" s="9"/>
      <c r="H31" s="9"/>
      <c r="J31" s="7">
        <f t="shared" si="2"/>
        <v>15</v>
      </c>
      <c r="K31" s="9"/>
      <c r="L31" s="9"/>
      <c r="N31" s="7">
        <f t="shared" si="3"/>
        <v>15</v>
      </c>
      <c r="O31" s="9"/>
      <c r="P31" s="9"/>
      <c r="X31" s="5">
        <f>IF(Veri!B44="","",Veri!B44)</f>
      </c>
    </row>
    <row r="32" spans="1:24" ht="16.5" customHeight="1">
      <c r="A32" s="17">
        <f>WEEKDAY(DATE($D$9,VLOOKUP($L$9,Veri!$M$3:$N$15,2,FALSE),B32))</f>
        <v>2</v>
      </c>
      <c r="B32" s="7">
        <f t="shared" si="0"/>
        <v>16</v>
      </c>
      <c r="C32" s="9"/>
      <c r="D32" s="9"/>
      <c r="F32" s="7">
        <f t="shared" si="1"/>
        <v>16</v>
      </c>
      <c r="G32" s="9"/>
      <c r="H32" s="9"/>
      <c r="J32" s="7">
        <f t="shared" si="2"/>
        <v>16</v>
      </c>
      <c r="K32" s="9"/>
      <c r="L32" s="9"/>
      <c r="N32" s="7">
        <f t="shared" si="3"/>
        <v>16</v>
      </c>
      <c r="O32" s="9"/>
      <c r="P32" s="9"/>
      <c r="X32" s="5">
        <f>IF(Veri!B45="","",Veri!B45)</f>
      </c>
    </row>
    <row r="33" spans="1:24" ht="16.5" customHeight="1">
      <c r="A33" s="17">
        <f>WEEKDAY(DATE($D$9,VLOOKUP($L$9,Veri!$M$3:$N$15,2,FALSE),B33))</f>
        <v>3</v>
      </c>
      <c r="B33" s="7">
        <f t="shared" si="0"/>
        <v>17</v>
      </c>
      <c r="C33" s="9"/>
      <c r="D33" s="9"/>
      <c r="F33" s="7">
        <f t="shared" si="1"/>
        <v>17</v>
      </c>
      <c r="G33" s="9"/>
      <c r="H33" s="9"/>
      <c r="J33" s="7">
        <f t="shared" si="2"/>
        <v>17</v>
      </c>
      <c r="K33" s="9"/>
      <c r="L33" s="9"/>
      <c r="N33" s="7">
        <f t="shared" si="3"/>
        <v>17</v>
      </c>
      <c r="O33" s="9"/>
      <c r="P33" s="9"/>
      <c r="X33" s="5">
        <f>IF(Veri!B46="","",Veri!B46)</f>
      </c>
    </row>
    <row r="34" spans="1:24" ht="16.5" customHeight="1">
      <c r="A34" s="17">
        <f>WEEKDAY(DATE($D$9,VLOOKUP($L$9,Veri!$M$3:$N$15,2,FALSE),B34))</f>
        <v>4</v>
      </c>
      <c r="B34" s="7">
        <f t="shared" si="0"/>
        <v>18</v>
      </c>
      <c r="C34" s="9"/>
      <c r="D34" s="9"/>
      <c r="F34" s="7">
        <f t="shared" si="1"/>
        <v>18</v>
      </c>
      <c r="G34" s="9"/>
      <c r="H34" s="9"/>
      <c r="J34" s="7">
        <f t="shared" si="2"/>
        <v>18</v>
      </c>
      <c r="K34" s="9"/>
      <c r="L34" s="9"/>
      <c r="N34" s="7">
        <f t="shared" si="3"/>
        <v>18</v>
      </c>
      <c r="O34" s="9"/>
      <c r="P34" s="9"/>
      <c r="X34" s="5">
        <f>IF(Veri!B47="","",Veri!B47)</f>
      </c>
    </row>
    <row r="35" spans="1:16" ht="16.5" customHeight="1">
      <c r="A35" s="17">
        <f>WEEKDAY(DATE($D$9,VLOOKUP($L$9,Veri!$M$3:$N$15,2,FALSE),B35))</f>
        <v>5</v>
      </c>
      <c r="B35" s="7">
        <f t="shared" si="0"/>
        <v>19</v>
      </c>
      <c r="C35" s="9"/>
      <c r="D35" s="9"/>
      <c r="F35" s="7">
        <f t="shared" si="1"/>
        <v>19</v>
      </c>
      <c r="G35" s="9"/>
      <c r="H35" s="9"/>
      <c r="J35" s="7">
        <f t="shared" si="2"/>
        <v>19</v>
      </c>
      <c r="K35" s="9"/>
      <c r="L35" s="9"/>
      <c r="N35" s="7">
        <f t="shared" si="3"/>
        <v>19</v>
      </c>
      <c r="O35" s="9"/>
      <c r="P35" s="9"/>
    </row>
    <row r="36" spans="1:16" ht="16.5" customHeight="1">
      <c r="A36" s="17">
        <f>WEEKDAY(DATE($D$9,VLOOKUP($L$9,Veri!$M$3:$N$15,2,FALSE),B36))</f>
        <v>6</v>
      </c>
      <c r="B36" s="7">
        <f t="shared" si="0"/>
        <v>20</v>
      </c>
      <c r="C36" s="9"/>
      <c r="D36" s="9"/>
      <c r="F36" s="7">
        <f t="shared" si="1"/>
        <v>20</v>
      </c>
      <c r="G36" s="9"/>
      <c r="H36" s="9"/>
      <c r="J36" s="7">
        <f t="shared" si="2"/>
        <v>20</v>
      </c>
      <c r="K36" s="9"/>
      <c r="L36" s="9"/>
      <c r="N36" s="7">
        <f t="shared" si="3"/>
        <v>20</v>
      </c>
      <c r="O36" s="9"/>
      <c r="P36" s="9"/>
    </row>
    <row r="37" spans="1:16" ht="16.5" customHeight="1">
      <c r="A37" s="17">
        <f>WEEKDAY(DATE($D$9,VLOOKUP($L$9,Veri!$M$3:$N$15,2,FALSE),B37))</f>
        <v>7</v>
      </c>
      <c r="B37" s="7">
        <f t="shared" si="0"/>
        <v>21</v>
      </c>
      <c r="C37" s="9"/>
      <c r="D37" s="9"/>
      <c r="F37" s="7">
        <f t="shared" si="1"/>
        <v>21</v>
      </c>
      <c r="G37" s="9"/>
      <c r="H37" s="9"/>
      <c r="J37" s="7">
        <f t="shared" si="2"/>
        <v>21</v>
      </c>
      <c r="K37" s="9"/>
      <c r="L37" s="9"/>
      <c r="N37" s="7">
        <f t="shared" si="3"/>
        <v>21</v>
      </c>
      <c r="O37" s="9"/>
      <c r="P37" s="9"/>
    </row>
    <row r="38" spans="1:16" ht="16.5" customHeight="1">
      <c r="A38" s="17">
        <f>WEEKDAY(DATE($D$9,VLOOKUP($L$9,Veri!$M$3:$N$15,2,FALSE),B38))</f>
        <v>1</v>
      </c>
      <c r="B38" s="7">
        <f t="shared" si="0"/>
        <v>22</v>
      </c>
      <c r="C38" s="9"/>
      <c r="D38" s="9"/>
      <c r="F38" s="7">
        <f t="shared" si="1"/>
        <v>22</v>
      </c>
      <c r="G38" s="9"/>
      <c r="H38" s="9"/>
      <c r="J38" s="7">
        <f t="shared" si="2"/>
        <v>22</v>
      </c>
      <c r="K38" s="9"/>
      <c r="L38" s="9"/>
      <c r="N38" s="7">
        <f t="shared" si="3"/>
        <v>22</v>
      </c>
      <c r="O38" s="9"/>
      <c r="P38" s="9"/>
    </row>
    <row r="39" spans="1:16" ht="16.5" customHeight="1">
      <c r="A39" s="17">
        <f>WEEKDAY(DATE($D$9,VLOOKUP($L$9,Veri!$M$3:$N$15,2,FALSE),B39))</f>
        <v>2</v>
      </c>
      <c r="B39" s="7">
        <f t="shared" si="0"/>
        <v>23</v>
      </c>
      <c r="C39" s="9"/>
      <c r="D39" s="9"/>
      <c r="F39" s="7">
        <f t="shared" si="1"/>
        <v>23</v>
      </c>
      <c r="G39" s="9"/>
      <c r="H39" s="9"/>
      <c r="J39" s="7">
        <f t="shared" si="2"/>
        <v>23</v>
      </c>
      <c r="K39" s="9"/>
      <c r="L39" s="9"/>
      <c r="N39" s="7">
        <f t="shared" si="3"/>
        <v>23</v>
      </c>
      <c r="O39" s="9"/>
      <c r="P39" s="9"/>
    </row>
    <row r="40" spans="1:16" ht="16.5" customHeight="1">
      <c r="A40" s="17">
        <f>WEEKDAY(DATE($D$9,VLOOKUP($L$9,Veri!$M$3:$N$15,2,FALSE),B40))</f>
        <v>3</v>
      </c>
      <c r="B40" s="7">
        <f aca="true" t="shared" si="4" ref="B40:B47">1+B39</f>
        <v>24</v>
      </c>
      <c r="C40" s="9"/>
      <c r="D40" s="9"/>
      <c r="F40" s="7">
        <f aca="true" t="shared" si="5" ref="F40:F47">1+F39</f>
        <v>24</v>
      </c>
      <c r="G40" s="9"/>
      <c r="H40" s="9"/>
      <c r="J40" s="7">
        <f aca="true" t="shared" si="6" ref="J40:J47">1+J39</f>
        <v>24</v>
      </c>
      <c r="K40" s="9"/>
      <c r="L40" s="9"/>
      <c r="N40" s="7">
        <f aca="true" t="shared" si="7" ref="N40:N47">1+N39</f>
        <v>24</v>
      </c>
      <c r="O40" s="9"/>
      <c r="P40" s="9"/>
    </row>
    <row r="41" spans="1:16" ht="16.5" customHeight="1">
      <c r="A41" s="17">
        <f>WEEKDAY(DATE($D$9,VLOOKUP($L$9,Veri!$M$3:$N$15,2,FALSE),B41))</f>
        <v>4</v>
      </c>
      <c r="B41" s="7">
        <f t="shared" si="4"/>
        <v>25</v>
      </c>
      <c r="C41" s="9"/>
      <c r="D41" s="9"/>
      <c r="F41" s="7">
        <f t="shared" si="5"/>
        <v>25</v>
      </c>
      <c r="G41" s="9"/>
      <c r="H41" s="9"/>
      <c r="J41" s="7">
        <f t="shared" si="6"/>
        <v>25</v>
      </c>
      <c r="K41" s="9"/>
      <c r="L41" s="9"/>
      <c r="N41" s="7">
        <f t="shared" si="7"/>
        <v>25</v>
      </c>
      <c r="O41" s="9"/>
      <c r="P41" s="9"/>
    </row>
    <row r="42" spans="1:16" ht="16.5" customHeight="1">
      <c r="A42" s="17">
        <f>WEEKDAY(DATE($D$9,VLOOKUP($L$9,Veri!$M$3:$N$15,2,FALSE),B42))</f>
        <v>5</v>
      </c>
      <c r="B42" s="7">
        <f t="shared" si="4"/>
        <v>26</v>
      </c>
      <c r="C42" s="9"/>
      <c r="D42" s="9"/>
      <c r="F42" s="7">
        <f t="shared" si="5"/>
        <v>26</v>
      </c>
      <c r="G42" s="9"/>
      <c r="H42" s="9"/>
      <c r="J42" s="7">
        <f t="shared" si="6"/>
        <v>26</v>
      </c>
      <c r="K42" s="9"/>
      <c r="L42" s="9"/>
      <c r="N42" s="7">
        <f t="shared" si="7"/>
        <v>26</v>
      </c>
      <c r="O42" s="9"/>
      <c r="P42" s="9"/>
    </row>
    <row r="43" spans="1:16" ht="16.5" customHeight="1">
      <c r="A43" s="17">
        <f>WEEKDAY(DATE($D$9,VLOOKUP($L$9,Veri!$M$3:$N$15,2,FALSE),B43))</f>
        <v>6</v>
      </c>
      <c r="B43" s="7">
        <f t="shared" si="4"/>
        <v>27</v>
      </c>
      <c r="C43" s="9"/>
      <c r="D43" s="9"/>
      <c r="F43" s="7">
        <f t="shared" si="5"/>
        <v>27</v>
      </c>
      <c r="G43" s="9"/>
      <c r="H43" s="9"/>
      <c r="J43" s="7">
        <f t="shared" si="6"/>
        <v>27</v>
      </c>
      <c r="K43" s="9"/>
      <c r="L43" s="9"/>
      <c r="N43" s="7">
        <f t="shared" si="7"/>
        <v>27</v>
      </c>
      <c r="O43" s="9"/>
      <c r="P43" s="9"/>
    </row>
    <row r="44" spans="1:16" ht="16.5" customHeight="1">
      <c r="A44" s="17">
        <f>WEEKDAY(DATE($D$9,VLOOKUP($L$9,Veri!$M$3:$N$15,2,FALSE),B44))</f>
        <v>7</v>
      </c>
      <c r="B44" s="7">
        <f t="shared" si="4"/>
        <v>28</v>
      </c>
      <c r="C44" s="9"/>
      <c r="D44" s="9"/>
      <c r="F44" s="7">
        <f t="shared" si="5"/>
        <v>28</v>
      </c>
      <c r="G44" s="9"/>
      <c r="H44" s="9"/>
      <c r="J44" s="7">
        <f t="shared" si="6"/>
        <v>28</v>
      </c>
      <c r="K44" s="9"/>
      <c r="L44" s="9"/>
      <c r="N44" s="7">
        <f t="shared" si="7"/>
        <v>28</v>
      </c>
      <c r="O44" s="9"/>
      <c r="P44" s="9"/>
    </row>
    <row r="45" spans="1:16" ht="16.5" customHeight="1">
      <c r="A45" s="17">
        <f>WEEKDAY(DATE($D$9,VLOOKUP($L$9,Veri!$M$3:$N$15,2,FALSE),B45))</f>
        <v>1</v>
      </c>
      <c r="B45" s="7">
        <f t="shared" si="4"/>
        <v>29</v>
      </c>
      <c r="C45" s="9"/>
      <c r="D45" s="9"/>
      <c r="F45" s="7">
        <f t="shared" si="5"/>
        <v>29</v>
      </c>
      <c r="G45" s="9"/>
      <c r="H45" s="9"/>
      <c r="J45" s="7">
        <f t="shared" si="6"/>
        <v>29</v>
      </c>
      <c r="K45" s="9"/>
      <c r="L45" s="9"/>
      <c r="N45" s="7">
        <f t="shared" si="7"/>
        <v>29</v>
      </c>
      <c r="O45" s="9"/>
      <c r="P45" s="9"/>
    </row>
    <row r="46" spans="1:16" ht="16.5" customHeight="1">
      <c r="A46" s="17">
        <f>WEEKDAY(DATE($D$9,VLOOKUP($L$9,Veri!$M$3:$N$15,2,FALSE),B46))</f>
        <v>2</v>
      </c>
      <c r="B46" s="7">
        <f t="shared" si="4"/>
        <v>30</v>
      </c>
      <c r="C46" s="9"/>
      <c r="D46" s="9"/>
      <c r="F46" s="7">
        <f t="shared" si="5"/>
        <v>30</v>
      </c>
      <c r="G46" s="9"/>
      <c r="H46" s="9"/>
      <c r="J46" s="7">
        <f t="shared" si="6"/>
        <v>30</v>
      </c>
      <c r="K46" s="9"/>
      <c r="L46" s="9"/>
      <c r="N46" s="7">
        <f t="shared" si="7"/>
        <v>30</v>
      </c>
      <c r="O46" s="9"/>
      <c r="P46" s="9"/>
    </row>
    <row r="47" spans="1:16" ht="16.5" customHeight="1">
      <c r="A47" s="17">
        <f>WEEKDAY(DATE($D$9,VLOOKUP($L$9,Veri!$M$3:$N$15,2,FALSE),B47))</f>
        <v>3</v>
      </c>
      <c r="B47" s="7">
        <f t="shared" si="4"/>
        <v>31</v>
      </c>
      <c r="C47" s="9"/>
      <c r="D47" s="9"/>
      <c r="F47" s="7">
        <f t="shared" si="5"/>
        <v>31</v>
      </c>
      <c r="G47" s="9"/>
      <c r="H47" s="9"/>
      <c r="J47" s="7">
        <f t="shared" si="6"/>
        <v>31</v>
      </c>
      <c r="K47" s="9"/>
      <c r="L47" s="9"/>
      <c r="N47" s="7">
        <f t="shared" si="7"/>
        <v>31</v>
      </c>
      <c r="O47" s="9"/>
      <c r="P47" s="9"/>
    </row>
  </sheetData>
  <sheetProtection password="C705" sheet="1" objects="1" scenarios="1"/>
  <mergeCells count="29">
    <mergeCell ref="C14:D14"/>
    <mergeCell ref="C15:D15"/>
    <mergeCell ref="G14:H14"/>
    <mergeCell ref="G15:H15"/>
    <mergeCell ref="K14:L14"/>
    <mergeCell ref="K15:L15"/>
    <mergeCell ref="O14:P14"/>
    <mergeCell ref="O15:P15"/>
    <mergeCell ref="D9:I9"/>
    <mergeCell ref="D10:I10"/>
    <mergeCell ref="D11:I11"/>
    <mergeCell ref="D12:I12"/>
    <mergeCell ref="J9:K9"/>
    <mergeCell ref="J10:K10"/>
    <mergeCell ref="J11:K11"/>
    <mergeCell ref="J12:K12"/>
    <mergeCell ref="B1:P1"/>
    <mergeCell ref="B2:P2"/>
    <mergeCell ref="B4:P4"/>
    <mergeCell ref="B7:P7"/>
    <mergeCell ref="B5:P5"/>
    <mergeCell ref="L9:P9"/>
    <mergeCell ref="L10:P10"/>
    <mergeCell ref="L11:P11"/>
    <mergeCell ref="L12:P12"/>
    <mergeCell ref="B9:C9"/>
    <mergeCell ref="B10:C10"/>
    <mergeCell ref="B11:C11"/>
    <mergeCell ref="B12:C12"/>
  </mergeCells>
  <conditionalFormatting sqref="G17:H47 K17:L47 O17:P47 C17:D47">
    <cfRule type="expression" priority="1" dxfId="0" stopIfTrue="1">
      <formula>OR($B17&amp;$L$9="1OCAK",$B17&amp;$L$9="1MAYIS",$B17&amp;$L$9="29EKİM",$B17&amp;$L$9="30AĞUSTOS")</formula>
    </cfRule>
    <cfRule type="expression" priority="4" dxfId="0" stopIfTrue="1">
      <formula>$A17=7</formula>
    </cfRule>
    <cfRule type="expression" priority="5" dxfId="0" stopIfTrue="1">
      <formula>$A17=1</formula>
    </cfRule>
  </conditionalFormatting>
  <dataValidations count="1">
    <dataValidation type="list" allowBlank="1" showInputMessage="1" showErrorMessage="1" sqref="C14:D14 G14:H14 K14:L14 O14:P14">
      <formula1>$X$1:$X$29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5" zoomScaleSheetLayoutView="95" zoomScalePageLayoutView="0" workbookViewId="0" topLeftCell="A1">
      <selection activeCell="E20" sqref="E20"/>
    </sheetView>
  </sheetViews>
  <sheetFormatPr defaultColWidth="9.140625" defaultRowHeight="15"/>
  <cols>
    <col min="1" max="1" width="6.7109375" style="0" customWidth="1"/>
    <col min="2" max="2" width="1.7109375" style="0" customWidth="1"/>
    <col min="3" max="3" width="19.7109375" style="0" customWidth="1"/>
    <col min="4" max="4" width="32.57421875" style="0" customWidth="1"/>
    <col min="5" max="5" width="24.7109375" style="0" customWidth="1"/>
    <col min="13" max="13" width="7.8515625" style="0" customWidth="1"/>
    <col min="14" max="14" width="9.140625" style="0" hidden="1" customWidth="1"/>
  </cols>
  <sheetData>
    <row r="1" spans="1:14" ht="15.75">
      <c r="A1" s="89" t="s">
        <v>62</v>
      </c>
      <c r="B1" s="89"/>
      <c r="C1" s="89"/>
      <c r="D1" s="89"/>
      <c r="E1" s="89"/>
      <c r="I1" t="str">
        <f>IF(Veri!G2="","",Veri!G2)</f>
        <v>İlçe Milli Eğitim Müdürlüğü</v>
      </c>
      <c r="N1" s="23" t="str">
        <f>CONCATENATE("               Sinop Çalışma ve İş Kurumu İl Müdürlüğü aracılığıyla okulumuzda çalışan personellerin ",Veri!C4," ",Veri!C5," dönemine ait Toplum Yararına Program Katılımcı Devam Devamsızlık Formları ilişikte gönderilmiştir.")</f>
        <v>               Sinop Çalışma ve İş Kurumu İl Müdürlüğü aracılığıyla okulumuzda çalışan personellerin KASIM 2015 dönemine ait Toplum Yararına Program Katılımcı Devam Devamsızlık Formları ilişikte gönderilmiştir.</v>
      </c>
    </row>
    <row r="2" spans="1:14" ht="15.75">
      <c r="A2" s="89" t="str">
        <f>IF(Veri!C11="","",Veri!C11)</f>
        <v>ÇAĞLAYANCERİT KAYMAKAMLIĞI</v>
      </c>
      <c r="B2" s="89"/>
      <c r="C2" s="89"/>
      <c r="D2" s="89"/>
      <c r="E2" s="89"/>
      <c r="I2">
        <f>IF(Veri!G3="","",Veri!G3)</f>
      </c>
      <c r="N2" s="24" t="str">
        <f>CONCATENATE("               Sinop Çalışma ve İş Kurumu İl Müdürlüğü aracılığıyla okulumuzda çalışan personellerden ",Veri!C4," ",Veri!C5," döneminde devamsızlık yapan personel yoktur.")</f>
        <v>               Sinop Çalışma ve İş Kurumu İl Müdürlüğü aracılığıyla okulumuzda çalışan personellerden KASIM 2015 döneminde devamsızlık yapan personel yoktur.</v>
      </c>
    </row>
    <row r="3" spans="1:9" ht="15.75">
      <c r="A3" s="89" t="str">
        <f>Veri!C3&amp;""</f>
        <v> ……… Okulu Müdürlüğü</v>
      </c>
      <c r="B3" s="89"/>
      <c r="C3" s="89"/>
      <c r="D3" s="89"/>
      <c r="E3" s="89"/>
      <c r="I3">
        <f>IF(Veri!G4="","",Veri!G4)</f>
      </c>
    </row>
    <row r="4" spans="1:9" ht="15.75">
      <c r="A4" s="25"/>
      <c r="B4" s="25"/>
      <c r="C4" s="25"/>
      <c r="D4" s="25"/>
      <c r="E4" s="25"/>
      <c r="I4">
        <f>IF(Veri!G5="","",Veri!G5)</f>
      </c>
    </row>
    <row r="5" spans="1:9" ht="15.75">
      <c r="A5" s="25"/>
      <c r="B5" s="25"/>
      <c r="C5" s="25"/>
      <c r="D5" s="25"/>
      <c r="E5" s="25"/>
      <c r="I5">
        <f>IF(Veri!G6="","",Veri!G6)</f>
      </c>
    </row>
    <row r="6" spans="1:9" ht="15.75">
      <c r="A6" s="25" t="s">
        <v>63</v>
      </c>
      <c r="B6" s="25" t="s">
        <v>65</v>
      </c>
      <c r="C6" s="25" t="s">
        <v>77</v>
      </c>
      <c r="D6" s="25"/>
      <c r="E6" s="32">
        <f ca="1">TODAY()</f>
        <v>43652</v>
      </c>
      <c r="I6">
        <f>IF(Veri!G7="","",Veri!G7)</f>
      </c>
    </row>
    <row r="7" spans="1:9" ht="15.75">
      <c r="A7" s="25" t="s">
        <v>64</v>
      </c>
      <c r="B7" s="25" t="s">
        <v>65</v>
      </c>
      <c r="C7" s="87" t="s">
        <v>75</v>
      </c>
      <c r="D7" s="87"/>
      <c r="E7" s="25"/>
      <c r="I7">
        <f>IF(Veri!G8="","",Veri!G8)</f>
      </c>
    </row>
    <row r="8" spans="1:9" ht="15.75">
      <c r="A8" s="25"/>
      <c r="B8" s="25"/>
      <c r="C8" s="25" t="s">
        <v>76</v>
      </c>
      <c r="D8" s="25"/>
      <c r="E8" s="25"/>
      <c r="I8">
        <f>IF(Veri!G9="","",Veri!G9)</f>
      </c>
    </row>
    <row r="9" spans="1:9" ht="15.75">
      <c r="A9" s="25"/>
      <c r="B9" s="25"/>
      <c r="C9" s="25"/>
      <c r="D9" s="25"/>
      <c r="E9" s="25"/>
      <c r="I9">
        <f>IF(Veri!G10="","",Veri!G10)</f>
      </c>
    </row>
    <row r="10" spans="1:9" ht="15.75">
      <c r="A10" s="90" t="s">
        <v>70</v>
      </c>
      <c r="B10" s="90"/>
      <c r="C10" s="90"/>
      <c r="D10" s="90"/>
      <c r="E10" s="90"/>
      <c r="I10">
        <f>IF(Veri!G11="","",Veri!G11)</f>
      </c>
    </row>
    <row r="11" spans="1:9" ht="15.75">
      <c r="A11" s="25"/>
      <c r="B11" s="25"/>
      <c r="C11" s="25"/>
      <c r="D11" s="31" t="s">
        <v>78</v>
      </c>
      <c r="E11" s="25"/>
      <c r="I11">
        <f>IF(Veri!G12="","",Veri!G12)</f>
      </c>
    </row>
    <row r="12" spans="1:9" ht="15.75">
      <c r="A12" s="25"/>
      <c r="B12" s="25"/>
      <c r="C12" s="25"/>
      <c r="D12" s="25"/>
      <c r="E12" s="25"/>
      <c r="I12">
        <f>IF(Veri!G13="","",Veri!G13)</f>
      </c>
    </row>
    <row r="13" spans="1:9" ht="15.75">
      <c r="A13" s="25"/>
      <c r="B13" s="25"/>
      <c r="C13" s="25"/>
      <c r="D13" s="25"/>
      <c r="E13" s="25"/>
      <c r="I13">
        <f>IF(Veri!G14="","",Veri!G14)</f>
      </c>
    </row>
    <row r="14" spans="1:9" ht="15.75">
      <c r="A14" s="25"/>
      <c r="B14" s="25"/>
      <c r="C14" s="25"/>
      <c r="D14" s="25"/>
      <c r="E14" s="25"/>
      <c r="I14">
        <f>IF(Veri!G15="","",Veri!G15)</f>
      </c>
    </row>
    <row r="15" spans="1:9" ht="81.75" customHeight="1">
      <c r="A15" s="88" t="s">
        <v>81</v>
      </c>
      <c r="B15" s="88"/>
      <c r="C15" s="88"/>
      <c r="D15" s="88"/>
      <c r="E15" s="88"/>
      <c r="I15">
        <f>IF(Veri!G16="","",Veri!G16)</f>
      </c>
    </row>
    <row r="16" spans="1:9" ht="18" customHeight="1">
      <c r="A16" s="87" t="s">
        <v>66</v>
      </c>
      <c r="B16" s="87"/>
      <c r="C16" s="87"/>
      <c r="D16" s="87"/>
      <c r="E16" s="87"/>
      <c r="I16">
        <f>IF(Veri!G17="","",Veri!G17)</f>
      </c>
    </row>
    <row r="17" spans="1:9" ht="18" customHeight="1">
      <c r="A17" s="26"/>
      <c r="B17" s="26"/>
      <c r="C17" s="26"/>
      <c r="D17" s="26"/>
      <c r="E17" s="26"/>
      <c r="I17">
        <f>IF(Veri!G18="","",Veri!G18)</f>
      </c>
    </row>
    <row r="18" spans="1:9" ht="15.75">
      <c r="A18" s="25"/>
      <c r="B18" s="25"/>
      <c r="C18" s="25"/>
      <c r="D18" s="25"/>
      <c r="E18" s="25"/>
      <c r="I18">
        <f>IF(Veri!G19="","",Veri!G19)</f>
      </c>
    </row>
    <row r="19" spans="1:9" ht="15.75">
      <c r="A19" s="25"/>
      <c r="B19" s="25"/>
      <c r="C19" s="25"/>
      <c r="D19" s="25"/>
      <c r="E19" s="25"/>
      <c r="I19">
        <f>IF(Veri!G20="","",Veri!G20)</f>
      </c>
    </row>
    <row r="20" spans="1:9" ht="15.75">
      <c r="A20" s="25"/>
      <c r="B20" s="25"/>
      <c r="C20" s="25"/>
      <c r="D20" s="25"/>
      <c r="E20" s="27" t="str">
        <f>Veri!C6</f>
        <v>Hanifi KAMALAK</v>
      </c>
      <c r="I20">
        <f>IF(Veri!G21="","",Veri!G21)</f>
      </c>
    </row>
    <row r="21" spans="1:9" ht="15.75">
      <c r="A21" s="25"/>
      <c r="B21" s="25"/>
      <c r="C21" s="25"/>
      <c r="D21" s="25"/>
      <c r="E21" s="27" t="str">
        <f>Veri!D6</f>
        <v>Okul Müdürü</v>
      </c>
      <c r="I21">
        <f>IF(Veri!G22="","",Veri!G22)</f>
      </c>
    </row>
    <row r="22" spans="1:9" ht="15.75">
      <c r="A22" s="25"/>
      <c r="B22" s="25"/>
      <c r="C22" s="25"/>
      <c r="D22" s="25"/>
      <c r="E22" s="25"/>
      <c r="I22">
        <f>IF(Veri!G23="","",Veri!G23)</f>
      </c>
    </row>
    <row r="23" spans="1:9" ht="15.75">
      <c r="A23" s="25"/>
      <c r="B23" s="25"/>
      <c r="C23" s="25"/>
      <c r="D23" s="25"/>
      <c r="E23" s="25"/>
      <c r="I23">
        <f>IF(Veri!G24="","",Veri!G24)</f>
      </c>
    </row>
    <row r="24" spans="1:9" ht="15.75">
      <c r="A24" s="25"/>
      <c r="B24" s="25"/>
      <c r="C24" s="25"/>
      <c r="D24" s="25"/>
      <c r="E24" s="25"/>
      <c r="I24">
        <f>IF(Veri!G25="","",Veri!G25)</f>
      </c>
    </row>
    <row r="25" ht="15">
      <c r="I25">
        <f>IF(Veri!G26="","",Veri!G26)</f>
      </c>
    </row>
    <row r="26" spans="1:9" ht="15">
      <c r="A26" s="22"/>
      <c r="I26">
        <f>IF(Veri!G27="","",Veri!G27)</f>
      </c>
    </row>
    <row r="27" spans="1:9" ht="15">
      <c r="A27" s="22"/>
      <c r="I27">
        <f>IF(Veri!G28="","",Veri!G28)</f>
      </c>
    </row>
    <row r="28" spans="1:9" ht="15">
      <c r="A28" s="22"/>
      <c r="I28">
        <f>IF(Veri!G29="","",Veri!G29)</f>
      </c>
    </row>
    <row r="29" ht="15">
      <c r="I29">
        <f>IF(Veri!G30="","",Veri!G30)</f>
      </c>
    </row>
    <row r="30" ht="15">
      <c r="I30">
        <f>IF(Veri!G31="","",Veri!G31)</f>
      </c>
    </row>
  </sheetData>
  <sheetProtection/>
  <mergeCells count="7">
    <mergeCell ref="A16:E16"/>
    <mergeCell ref="A15:E15"/>
    <mergeCell ref="C7:D7"/>
    <mergeCell ref="A1:E1"/>
    <mergeCell ref="A2:E2"/>
    <mergeCell ref="A3:E3"/>
    <mergeCell ref="A10:E10"/>
  </mergeCells>
  <dataValidations count="2">
    <dataValidation type="list" allowBlank="1" showInputMessage="1" sqref="A15:E15">
      <formula1>$N$1:$N$2</formula1>
    </dataValidation>
    <dataValidation type="list" allowBlank="1" showInputMessage="1" showErrorMessage="1" sqref="A10:E10">
      <formula1>$I$1:$I$30</formula1>
    </dataValidation>
  </dataValidations>
  <printOptions/>
  <pageMargins left="0.49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Tel : 05466768134</dc:description>
  <cp:lastModifiedBy/>
  <cp:lastPrinted>2015-04-12T06:28:42Z</cp:lastPrinted>
  <dcterms:created xsi:type="dcterms:W3CDTF">2006-09-26T09:04:32Z</dcterms:created>
  <dcterms:modified xsi:type="dcterms:W3CDTF">2019-07-06T05:44:05Z</dcterms:modified>
  <cp:category/>
  <cp:version/>
  <cp:contentType/>
  <cp:contentStatus/>
</cp:coreProperties>
</file>